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905" tabRatio="59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24519"/>
</workbook>
</file>

<file path=xl/calcChain.xml><?xml version="1.0" encoding="utf-8"?>
<calcChain xmlns="http://schemas.openxmlformats.org/spreadsheetml/2006/main">
  <c r="L99" i="8"/>
  <c r="H99"/>
  <c r="D99"/>
  <c r="A36" i="2"/>
  <c r="C99" i="8"/>
  <c r="E99"/>
  <c r="F99"/>
  <c r="G99"/>
  <c r="I99"/>
  <c r="J99"/>
  <c r="K99"/>
  <c r="W31" i="2"/>
  <c r="X31"/>
  <c r="Y31"/>
  <c r="Z31"/>
  <c r="AA31"/>
  <c r="AB31"/>
  <c r="AC31"/>
  <c r="AD31"/>
  <c r="AE31"/>
  <c r="AF31"/>
  <c r="G28" l="1"/>
  <c r="G29"/>
  <c r="G30"/>
  <c r="C16" i="4" l="1"/>
  <c r="D16"/>
  <c r="E16"/>
  <c r="F16"/>
  <c r="G16"/>
  <c r="H16"/>
  <c r="I16"/>
  <c r="J16"/>
  <c r="K16"/>
  <c r="L16"/>
  <c r="H46" i="2" l="1"/>
  <c r="W3"/>
  <c r="X3"/>
  <c r="Y3"/>
  <c r="Z3"/>
  <c r="AA3"/>
  <c r="AB3"/>
  <c r="AC3"/>
  <c r="AD3"/>
  <c r="AE3"/>
  <c r="AF3"/>
  <c r="W4"/>
  <c r="X4"/>
  <c r="Y4"/>
  <c r="Z4"/>
  <c r="AA4"/>
  <c r="AB4"/>
  <c r="AC4"/>
  <c r="AD4"/>
  <c r="AE4"/>
  <c r="AF4"/>
  <c r="W5"/>
  <c r="X5"/>
  <c r="Y5"/>
  <c r="Z5"/>
  <c r="AA5"/>
  <c r="AB5"/>
  <c r="AC5"/>
  <c r="AD5"/>
  <c r="AE5"/>
  <c r="AF5"/>
  <c r="W6"/>
  <c r="X6"/>
  <c r="Y6"/>
  <c r="Z6"/>
  <c r="AA6"/>
  <c r="AB6"/>
  <c r="AC6"/>
  <c r="AD6"/>
  <c r="AE6"/>
  <c r="AF6"/>
  <c r="W7"/>
  <c r="X7"/>
  <c r="Y7"/>
  <c r="Z7"/>
  <c r="AA7"/>
  <c r="AB7"/>
  <c r="AC7"/>
  <c r="AD7"/>
  <c r="AE7"/>
  <c r="AF7"/>
  <c r="W8"/>
  <c r="X8"/>
  <c r="Y8"/>
  <c r="Z8"/>
  <c r="AA8"/>
  <c r="AB8"/>
  <c r="AC8"/>
  <c r="AD8"/>
  <c r="AE8"/>
  <c r="AF8"/>
  <c r="W9"/>
  <c r="X9"/>
  <c r="Y9"/>
  <c r="Z9"/>
  <c r="AA9"/>
  <c r="AB9"/>
  <c r="AC9"/>
  <c r="AD9"/>
  <c r="AE9"/>
  <c r="AF9"/>
  <c r="W10"/>
  <c r="X10"/>
  <c r="Y10"/>
  <c r="Z10"/>
  <c r="AA10"/>
  <c r="AB10"/>
  <c r="AC10"/>
  <c r="AD10"/>
  <c r="AE10"/>
  <c r="AF10"/>
  <c r="W11"/>
  <c r="X11"/>
  <c r="Y11"/>
  <c r="Z11"/>
  <c r="AA11"/>
  <c r="AB11"/>
  <c r="AC11"/>
  <c r="AD11"/>
  <c r="AE11"/>
  <c r="AF11"/>
  <c r="W12"/>
  <c r="X12"/>
  <c r="Y12"/>
  <c r="Z12"/>
  <c r="AA12"/>
  <c r="AB12"/>
  <c r="AC12"/>
  <c r="AD12"/>
  <c r="AE12"/>
  <c r="AF12"/>
  <c r="W13"/>
  <c r="X13"/>
  <c r="Y13"/>
  <c r="Z13"/>
  <c r="AA13"/>
  <c r="AB13"/>
  <c r="AC13"/>
  <c r="AD13"/>
  <c r="AE13"/>
  <c r="AF13"/>
  <c r="W14"/>
  <c r="X14"/>
  <c r="Y14"/>
  <c r="Z14"/>
  <c r="AA14"/>
  <c r="AB14"/>
  <c r="AC14"/>
  <c r="AD14"/>
  <c r="AE14"/>
  <c r="AF14"/>
  <c r="W15"/>
  <c r="X15"/>
  <c r="Y15"/>
  <c r="Z15"/>
  <c r="AA15"/>
  <c r="AB15"/>
  <c r="AC15"/>
  <c r="AD15"/>
  <c r="AE15"/>
  <c r="AF15"/>
  <c r="W16"/>
  <c r="X16"/>
  <c r="Y16"/>
  <c r="Z16"/>
  <c r="AA16"/>
  <c r="AB16"/>
  <c r="AC16"/>
  <c r="AD16"/>
  <c r="AE16"/>
  <c r="AF16"/>
  <c r="W17"/>
  <c r="X17"/>
  <c r="Y17"/>
  <c r="Z17"/>
  <c r="AA17"/>
  <c r="AB17"/>
  <c r="AC17"/>
  <c r="AD17"/>
  <c r="AE17"/>
  <c r="AF17"/>
  <c r="W18"/>
  <c r="X18"/>
  <c r="Y18"/>
  <c r="Z18"/>
  <c r="AA18"/>
  <c r="AB18"/>
  <c r="AC18"/>
  <c r="AD18"/>
  <c r="AE18"/>
  <c r="AF18"/>
  <c r="W19"/>
  <c r="X19"/>
  <c r="Y19"/>
  <c r="Z19"/>
  <c r="AA19"/>
  <c r="AB19"/>
  <c r="AC19"/>
  <c r="AD19"/>
  <c r="AE19"/>
  <c r="AF19"/>
  <c r="W20"/>
  <c r="X20"/>
  <c r="Y20"/>
  <c r="Z20"/>
  <c r="AA20"/>
  <c r="AB20"/>
  <c r="AC20"/>
  <c r="AD20"/>
  <c r="AE20"/>
  <c r="AF20"/>
  <c r="W21"/>
  <c r="X21"/>
  <c r="Y21"/>
  <c r="Z21"/>
  <c r="AA21"/>
  <c r="AB21"/>
  <c r="AC21"/>
  <c r="AD21"/>
  <c r="AE21"/>
  <c r="AF21"/>
  <c r="W22"/>
  <c r="X22"/>
  <c r="Y22"/>
  <c r="Z22"/>
  <c r="AA22"/>
  <c r="AB22"/>
  <c r="AC22"/>
  <c r="AD22"/>
  <c r="AE22"/>
  <c r="AF22"/>
  <c r="W23"/>
  <c r="X23"/>
  <c r="Y23"/>
  <c r="Z23"/>
  <c r="AA23"/>
  <c r="AB23"/>
  <c r="AC23"/>
  <c r="AD23"/>
  <c r="AE23"/>
  <c r="AF23"/>
  <c r="W24"/>
  <c r="X24"/>
  <c r="Y24"/>
  <c r="Z24"/>
  <c r="AA24"/>
  <c r="AB24"/>
  <c r="AC24"/>
  <c r="AD24"/>
  <c r="AE24"/>
  <c r="AF24"/>
  <c r="W25"/>
  <c r="X25"/>
  <c r="Y25"/>
  <c r="Z25"/>
  <c r="AA25"/>
  <c r="AB25"/>
  <c r="AC25"/>
  <c r="AD25"/>
  <c r="AE25"/>
  <c r="AF25"/>
  <c r="W26"/>
  <c r="X26"/>
  <c r="Y26"/>
  <c r="Z26"/>
  <c r="AA26"/>
  <c r="AB26"/>
  <c r="AC26"/>
  <c r="AD26"/>
  <c r="AE26"/>
  <c r="AF26"/>
  <c r="W27"/>
  <c r="X27"/>
  <c r="Y27"/>
  <c r="Z27"/>
  <c r="AA27"/>
  <c r="AB27"/>
  <c r="AC27"/>
  <c r="AD27"/>
  <c r="AE27"/>
  <c r="AF27"/>
  <c r="W28"/>
  <c r="X28"/>
  <c r="Y28"/>
  <c r="Z28"/>
  <c r="AA28"/>
  <c r="AB28"/>
  <c r="AC28"/>
  <c r="AD28"/>
  <c r="AE28"/>
  <c r="AF28"/>
  <c r="W29"/>
  <c r="X29"/>
  <c r="Y29"/>
  <c r="Z29"/>
  <c r="AA29"/>
  <c r="AB29"/>
  <c r="AC29"/>
  <c r="AD29"/>
  <c r="AE29"/>
  <c r="AF29"/>
  <c r="W30"/>
  <c r="X30"/>
  <c r="Y30"/>
  <c r="Z30"/>
  <c r="AA30"/>
  <c r="AB30"/>
  <c r="AC30"/>
  <c r="AD30"/>
  <c r="AE30"/>
  <c r="AF30"/>
  <c r="AF2"/>
  <c r="AE2"/>
  <c r="AD2"/>
  <c r="AC2"/>
  <c r="AB2"/>
  <c r="AA2"/>
  <c r="W2"/>
  <c r="Z2"/>
  <c r="Y2"/>
  <c r="X2"/>
  <c r="F22" i="3" l="1"/>
  <c r="I32" i="4" l="1"/>
  <c r="C31"/>
  <c r="D31"/>
  <c r="E31"/>
  <c r="F31"/>
  <c r="G31"/>
  <c r="H31"/>
  <c r="I31"/>
  <c r="J31"/>
  <c r="K31"/>
  <c r="L31"/>
  <c r="I33" l="1"/>
  <c r="D3" i="2"/>
  <c r="D4"/>
  <c r="D5"/>
  <c r="D6"/>
  <c r="C3"/>
  <c r="C4"/>
  <c r="C5"/>
  <c r="C6"/>
  <c r="A3" i="8" l="1"/>
  <c r="A2"/>
  <c r="A1"/>
  <c r="C71" l="1"/>
  <c r="D71"/>
  <c r="E71"/>
  <c r="F71"/>
  <c r="G71"/>
  <c r="H71"/>
  <c r="I71"/>
  <c r="J71"/>
  <c r="K71"/>
  <c r="L71"/>
  <c r="C72"/>
  <c r="D72"/>
  <c r="E72"/>
  <c r="F72"/>
  <c r="G72"/>
  <c r="H72"/>
  <c r="I72"/>
  <c r="J72"/>
  <c r="K72"/>
  <c r="L72"/>
  <c r="C73"/>
  <c r="D73"/>
  <c r="E73"/>
  <c r="F73"/>
  <c r="G73"/>
  <c r="H73"/>
  <c r="I73"/>
  <c r="J73"/>
  <c r="K73"/>
  <c r="L73"/>
  <c r="C74"/>
  <c r="D74"/>
  <c r="E74"/>
  <c r="F74"/>
  <c r="G74"/>
  <c r="H74"/>
  <c r="I74"/>
  <c r="J74"/>
  <c r="K74"/>
  <c r="L74"/>
  <c r="C75"/>
  <c r="D75"/>
  <c r="E75"/>
  <c r="F75"/>
  <c r="G75"/>
  <c r="H75"/>
  <c r="I75"/>
  <c r="J75"/>
  <c r="K75"/>
  <c r="L75"/>
  <c r="C76"/>
  <c r="D76"/>
  <c r="E76"/>
  <c r="F76"/>
  <c r="G76"/>
  <c r="H76"/>
  <c r="I76"/>
  <c r="J76"/>
  <c r="K76"/>
  <c r="L76"/>
  <c r="C77"/>
  <c r="D77"/>
  <c r="E77"/>
  <c r="F77"/>
  <c r="G77"/>
  <c r="H77"/>
  <c r="I77"/>
  <c r="J77"/>
  <c r="K77"/>
  <c r="L77"/>
  <c r="C78"/>
  <c r="D78"/>
  <c r="E78"/>
  <c r="F78"/>
  <c r="G78"/>
  <c r="H78"/>
  <c r="I78"/>
  <c r="J78"/>
  <c r="K78"/>
  <c r="L78"/>
  <c r="C79"/>
  <c r="D79"/>
  <c r="E79"/>
  <c r="F79"/>
  <c r="G79"/>
  <c r="H79"/>
  <c r="I79"/>
  <c r="J79"/>
  <c r="K79"/>
  <c r="L79"/>
  <c r="C80"/>
  <c r="D80"/>
  <c r="E80"/>
  <c r="F80"/>
  <c r="G80"/>
  <c r="H80"/>
  <c r="I80"/>
  <c r="J80"/>
  <c r="K80"/>
  <c r="L80"/>
  <c r="C81"/>
  <c r="D81"/>
  <c r="E81"/>
  <c r="F81"/>
  <c r="G81"/>
  <c r="H81"/>
  <c r="I81"/>
  <c r="J81"/>
  <c r="K81"/>
  <c r="L81"/>
  <c r="C82"/>
  <c r="D82"/>
  <c r="E82"/>
  <c r="F82"/>
  <c r="G82"/>
  <c r="H82"/>
  <c r="I82"/>
  <c r="J82"/>
  <c r="K82"/>
  <c r="L82"/>
  <c r="C83"/>
  <c r="D83"/>
  <c r="E83"/>
  <c r="F83"/>
  <c r="G83"/>
  <c r="H83"/>
  <c r="I83"/>
  <c r="J83"/>
  <c r="K83"/>
  <c r="L83"/>
  <c r="C84"/>
  <c r="D84"/>
  <c r="E84"/>
  <c r="F84"/>
  <c r="G84"/>
  <c r="H84"/>
  <c r="I84"/>
  <c r="J84"/>
  <c r="K84"/>
  <c r="L84"/>
  <c r="C85"/>
  <c r="D85"/>
  <c r="E85"/>
  <c r="F85"/>
  <c r="G85"/>
  <c r="H85"/>
  <c r="I85"/>
  <c r="J85"/>
  <c r="K85"/>
  <c r="L85"/>
  <c r="C86"/>
  <c r="D86"/>
  <c r="E86"/>
  <c r="F86"/>
  <c r="G86"/>
  <c r="H86"/>
  <c r="I86"/>
  <c r="J86"/>
  <c r="K86"/>
  <c r="L86"/>
  <c r="C87"/>
  <c r="D87"/>
  <c r="E87"/>
  <c r="F87"/>
  <c r="G87"/>
  <c r="H87"/>
  <c r="I87"/>
  <c r="J87"/>
  <c r="K87"/>
  <c r="L87"/>
  <c r="C88"/>
  <c r="D88"/>
  <c r="E88"/>
  <c r="F88"/>
  <c r="G88"/>
  <c r="H88"/>
  <c r="I88"/>
  <c r="J88"/>
  <c r="K88"/>
  <c r="L88"/>
  <c r="C89"/>
  <c r="D89"/>
  <c r="E89"/>
  <c r="F89"/>
  <c r="G89"/>
  <c r="H89"/>
  <c r="I89"/>
  <c r="J89"/>
  <c r="K89"/>
  <c r="L89"/>
  <c r="C90"/>
  <c r="D90"/>
  <c r="E90"/>
  <c r="F90"/>
  <c r="G90"/>
  <c r="H90"/>
  <c r="I90"/>
  <c r="J90"/>
  <c r="K90"/>
  <c r="L90"/>
  <c r="C91"/>
  <c r="D91"/>
  <c r="E91"/>
  <c r="F91"/>
  <c r="G91"/>
  <c r="H91"/>
  <c r="I91"/>
  <c r="J91"/>
  <c r="K91"/>
  <c r="L91"/>
  <c r="C92"/>
  <c r="D92"/>
  <c r="E92"/>
  <c r="F92"/>
  <c r="G92"/>
  <c r="H92"/>
  <c r="I92"/>
  <c r="J92"/>
  <c r="K92"/>
  <c r="L92"/>
  <c r="C93"/>
  <c r="D93"/>
  <c r="E93"/>
  <c r="F93"/>
  <c r="G93"/>
  <c r="H93"/>
  <c r="I93"/>
  <c r="J93"/>
  <c r="K93"/>
  <c r="L93"/>
  <c r="C94"/>
  <c r="D94"/>
  <c r="E94"/>
  <c r="F94"/>
  <c r="G94"/>
  <c r="H94"/>
  <c r="I94"/>
  <c r="J94"/>
  <c r="K94"/>
  <c r="L94"/>
  <c r="C95"/>
  <c r="D95"/>
  <c r="E95"/>
  <c r="F95"/>
  <c r="G95"/>
  <c r="H95"/>
  <c r="I95"/>
  <c r="J95"/>
  <c r="K95"/>
  <c r="L95"/>
  <c r="C96"/>
  <c r="D96"/>
  <c r="E96"/>
  <c r="F96"/>
  <c r="G96"/>
  <c r="H96"/>
  <c r="I96"/>
  <c r="J96"/>
  <c r="K96"/>
  <c r="L96"/>
  <c r="C97"/>
  <c r="D97"/>
  <c r="E97"/>
  <c r="F97"/>
  <c r="G97"/>
  <c r="H97"/>
  <c r="I97"/>
  <c r="J97"/>
  <c r="K97"/>
  <c r="L97"/>
  <c r="C98"/>
  <c r="D98"/>
  <c r="E98"/>
  <c r="F98"/>
  <c r="G98"/>
  <c r="H98"/>
  <c r="I98"/>
  <c r="J98"/>
  <c r="K98"/>
  <c r="L98"/>
  <c r="L70"/>
  <c r="L69" s="1"/>
  <c r="K70"/>
  <c r="K69" s="1"/>
  <c r="J70"/>
  <c r="J69" s="1"/>
  <c r="I70"/>
  <c r="I69" s="1"/>
  <c r="H70"/>
  <c r="H69" s="1"/>
  <c r="G70"/>
  <c r="G69" s="1"/>
  <c r="F70"/>
  <c r="F69" s="1"/>
  <c r="E70"/>
  <c r="E69" s="1"/>
  <c r="D70"/>
  <c r="D69" s="1"/>
  <c r="C70"/>
  <c r="C39"/>
  <c r="D39"/>
  <c r="E39"/>
  <c r="F39"/>
  <c r="G39"/>
  <c r="H39"/>
  <c r="I39"/>
  <c r="J39"/>
  <c r="K39"/>
  <c r="L39"/>
  <c r="C40"/>
  <c r="D40"/>
  <c r="E40"/>
  <c r="F40"/>
  <c r="G40"/>
  <c r="H40"/>
  <c r="I40"/>
  <c r="J40"/>
  <c r="K40"/>
  <c r="L40"/>
  <c r="C41"/>
  <c r="D41"/>
  <c r="E41"/>
  <c r="F41"/>
  <c r="G41"/>
  <c r="H41"/>
  <c r="I41"/>
  <c r="J41"/>
  <c r="K41"/>
  <c r="L41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C45"/>
  <c r="D45"/>
  <c r="E45"/>
  <c r="F45"/>
  <c r="G45"/>
  <c r="H45"/>
  <c r="I45"/>
  <c r="J45"/>
  <c r="K45"/>
  <c r="L45"/>
  <c r="C46"/>
  <c r="D46"/>
  <c r="E46"/>
  <c r="F46"/>
  <c r="G46"/>
  <c r="H46"/>
  <c r="I46"/>
  <c r="J46"/>
  <c r="K46"/>
  <c r="L46"/>
  <c r="C47"/>
  <c r="D47"/>
  <c r="E47"/>
  <c r="F47"/>
  <c r="G47"/>
  <c r="H47"/>
  <c r="I47"/>
  <c r="J47"/>
  <c r="K47"/>
  <c r="L47"/>
  <c r="C48"/>
  <c r="D48"/>
  <c r="E48"/>
  <c r="F48"/>
  <c r="G48"/>
  <c r="H48"/>
  <c r="I48"/>
  <c r="J48"/>
  <c r="K48"/>
  <c r="L48"/>
  <c r="C49"/>
  <c r="D49"/>
  <c r="E49"/>
  <c r="F49"/>
  <c r="G49"/>
  <c r="H49"/>
  <c r="I49"/>
  <c r="J49"/>
  <c r="K49"/>
  <c r="L49"/>
  <c r="C50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C53"/>
  <c r="D53"/>
  <c r="E53"/>
  <c r="F53"/>
  <c r="G53"/>
  <c r="H53"/>
  <c r="I53"/>
  <c r="J53"/>
  <c r="K53"/>
  <c r="L53"/>
  <c r="C54"/>
  <c r="D54"/>
  <c r="E54"/>
  <c r="F54"/>
  <c r="G54"/>
  <c r="H54"/>
  <c r="I54"/>
  <c r="J54"/>
  <c r="K54"/>
  <c r="L54"/>
  <c r="C55"/>
  <c r="D55"/>
  <c r="E55"/>
  <c r="F55"/>
  <c r="G55"/>
  <c r="H55"/>
  <c r="I55"/>
  <c r="J55"/>
  <c r="K55"/>
  <c r="L55"/>
  <c r="C56"/>
  <c r="D56"/>
  <c r="E56"/>
  <c r="F56"/>
  <c r="G56"/>
  <c r="H56"/>
  <c r="I56"/>
  <c r="J56"/>
  <c r="K56"/>
  <c r="L56"/>
  <c r="C57"/>
  <c r="D57"/>
  <c r="E57"/>
  <c r="F57"/>
  <c r="G57"/>
  <c r="H57"/>
  <c r="I57"/>
  <c r="J57"/>
  <c r="K57"/>
  <c r="L57"/>
  <c r="C58"/>
  <c r="D58"/>
  <c r="E58"/>
  <c r="F58"/>
  <c r="G58"/>
  <c r="H58"/>
  <c r="I58"/>
  <c r="J58"/>
  <c r="K58"/>
  <c r="L58"/>
  <c r="C59"/>
  <c r="D59"/>
  <c r="E59"/>
  <c r="F59"/>
  <c r="G59"/>
  <c r="H59"/>
  <c r="I59"/>
  <c r="J59"/>
  <c r="K59"/>
  <c r="L59"/>
  <c r="C60"/>
  <c r="D60"/>
  <c r="E60"/>
  <c r="F60"/>
  <c r="G60"/>
  <c r="H60"/>
  <c r="I60"/>
  <c r="J60"/>
  <c r="K60"/>
  <c r="L60"/>
  <c r="C61"/>
  <c r="D61"/>
  <c r="E61"/>
  <c r="F61"/>
  <c r="G61"/>
  <c r="H61"/>
  <c r="I61"/>
  <c r="J61"/>
  <c r="K61"/>
  <c r="L61"/>
  <c r="C62"/>
  <c r="D62"/>
  <c r="E62"/>
  <c r="F62"/>
  <c r="G62"/>
  <c r="H62"/>
  <c r="I62"/>
  <c r="J62"/>
  <c r="K62"/>
  <c r="L62"/>
  <c r="C63"/>
  <c r="D63"/>
  <c r="E63"/>
  <c r="F63"/>
  <c r="G63"/>
  <c r="H63"/>
  <c r="I63"/>
  <c r="J63"/>
  <c r="K63"/>
  <c r="L63"/>
  <c r="C64"/>
  <c r="D64"/>
  <c r="E64"/>
  <c r="F64"/>
  <c r="G64"/>
  <c r="H64"/>
  <c r="I64"/>
  <c r="J64"/>
  <c r="K64"/>
  <c r="L64"/>
  <c r="C65"/>
  <c r="D65"/>
  <c r="E65"/>
  <c r="F65"/>
  <c r="G65"/>
  <c r="H65"/>
  <c r="I65"/>
  <c r="J65"/>
  <c r="K65"/>
  <c r="L65"/>
  <c r="C66"/>
  <c r="D66"/>
  <c r="E66"/>
  <c r="F66"/>
  <c r="G66"/>
  <c r="H66"/>
  <c r="I66"/>
  <c r="J66"/>
  <c r="K66"/>
  <c r="L66"/>
  <c r="C67"/>
  <c r="D67"/>
  <c r="E67"/>
  <c r="F67"/>
  <c r="G67"/>
  <c r="H67"/>
  <c r="I67"/>
  <c r="J67"/>
  <c r="K67"/>
  <c r="L67"/>
  <c r="L38"/>
  <c r="L37" s="1"/>
  <c r="K38"/>
  <c r="K37" s="1"/>
  <c r="J38"/>
  <c r="J37" s="1"/>
  <c r="I38"/>
  <c r="I37" s="1"/>
  <c r="H38"/>
  <c r="H37" s="1"/>
  <c r="G38"/>
  <c r="G37" s="1"/>
  <c r="F38"/>
  <c r="F37" s="1"/>
  <c r="E38"/>
  <c r="E37" s="1"/>
  <c r="D38"/>
  <c r="D37" s="1"/>
  <c r="C38"/>
  <c r="D7"/>
  <c r="E7"/>
  <c r="F7"/>
  <c r="G7"/>
  <c r="H7"/>
  <c r="I7"/>
  <c r="J7"/>
  <c r="K7"/>
  <c r="L7"/>
  <c r="D8"/>
  <c r="E8"/>
  <c r="F8"/>
  <c r="G8"/>
  <c r="H8"/>
  <c r="I8"/>
  <c r="J8"/>
  <c r="K8"/>
  <c r="L8"/>
  <c r="D9"/>
  <c r="E9"/>
  <c r="F9"/>
  <c r="G9"/>
  <c r="H9"/>
  <c r="I9"/>
  <c r="J9"/>
  <c r="K9"/>
  <c r="L9"/>
  <c r="D10"/>
  <c r="E10"/>
  <c r="F10"/>
  <c r="G10"/>
  <c r="H10"/>
  <c r="I10"/>
  <c r="J10"/>
  <c r="K10"/>
  <c r="L10"/>
  <c r="D11"/>
  <c r="E11"/>
  <c r="F11"/>
  <c r="G11"/>
  <c r="H11"/>
  <c r="I11"/>
  <c r="J11"/>
  <c r="K11"/>
  <c r="L11"/>
  <c r="D12"/>
  <c r="E12"/>
  <c r="F12"/>
  <c r="G12"/>
  <c r="H12"/>
  <c r="I12"/>
  <c r="J12"/>
  <c r="K12"/>
  <c r="L12"/>
  <c r="D13"/>
  <c r="E13"/>
  <c r="F13"/>
  <c r="G13"/>
  <c r="H13"/>
  <c r="I13"/>
  <c r="J13"/>
  <c r="K13"/>
  <c r="L13"/>
  <c r="D14"/>
  <c r="E14"/>
  <c r="F14"/>
  <c r="G14"/>
  <c r="H14"/>
  <c r="I14"/>
  <c r="J14"/>
  <c r="K14"/>
  <c r="L14"/>
  <c r="D15"/>
  <c r="E15"/>
  <c r="F15"/>
  <c r="G15"/>
  <c r="H15"/>
  <c r="I15"/>
  <c r="J15"/>
  <c r="K15"/>
  <c r="L15"/>
  <c r="D16"/>
  <c r="E16"/>
  <c r="F16"/>
  <c r="G16"/>
  <c r="H16"/>
  <c r="I16"/>
  <c r="J16"/>
  <c r="K16"/>
  <c r="L16"/>
  <c r="D17"/>
  <c r="E17"/>
  <c r="F17"/>
  <c r="G17"/>
  <c r="H17"/>
  <c r="I17"/>
  <c r="J17"/>
  <c r="K17"/>
  <c r="L17"/>
  <c r="D18"/>
  <c r="E18"/>
  <c r="F18"/>
  <c r="G18"/>
  <c r="H18"/>
  <c r="I18"/>
  <c r="J18"/>
  <c r="K18"/>
  <c r="L18"/>
  <c r="D19"/>
  <c r="E19"/>
  <c r="F19"/>
  <c r="G19"/>
  <c r="H19"/>
  <c r="I19"/>
  <c r="J19"/>
  <c r="K19"/>
  <c r="L19"/>
  <c r="D20"/>
  <c r="E20"/>
  <c r="F20"/>
  <c r="G20"/>
  <c r="H20"/>
  <c r="I20"/>
  <c r="J20"/>
  <c r="K20"/>
  <c r="L20"/>
  <c r="D21"/>
  <c r="E21"/>
  <c r="F21"/>
  <c r="G21"/>
  <c r="H21"/>
  <c r="I21"/>
  <c r="J21"/>
  <c r="K21"/>
  <c r="L21"/>
  <c r="D22"/>
  <c r="E22"/>
  <c r="F22"/>
  <c r="G22"/>
  <c r="H22"/>
  <c r="I22"/>
  <c r="J22"/>
  <c r="K22"/>
  <c r="L22"/>
  <c r="D23"/>
  <c r="E23"/>
  <c r="F23"/>
  <c r="G23"/>
  <c r="H23"/>
  <c r="I23"/>
  <c r="J23"/>
  <c r="K23"/>
  <c r="L23"/>
  <c r="D24"/>
  <c r="E24"/>
  <c r="F24"/>
  <c r="G24"/>
  <c r="H24"/>
  <c r="I24"/>
  <c r="J24"/>
  <c r="K24"/>
  <c r="L24"/>
  <c r="D25"/>
  <c r="E25"/>
  <c r="F25"/>
  <c r="G25"/>
  <c r="H25"/>
  <c r="I25"/>
  <c r="J25"/>
  <c r="K25"/>
  <c r="L25"/>
  <c r="D26"/>
  <c r="E26"/>
  <c r="F26"/>
  <c r="G26"/>
  <c r="H26"/>
  <c r="I26"/>
  <c r="J26"/>
  <c r="K26"/>
  <c r="L26"/>
  <c r="D27"/>
  <c r="E27"/>
  <c r="F27"/>
  <c r="G27"/>
  <c r="H27"/>
  <c r="I27"/>
  <c r="J27"/>
  <c r="K27"/>
  <c r="L27"/>
  <c r="D28"/>
  <c r="E28"/>
  <c r="F28"/>
  <c r="G28"/>
  <c r="H28"/>
  <c r="I28"/>
  <c r="J28"/>
  <c r="K28"/>
  <c r="L28"/>
  <c r="D29"/>
  <c r="E29"/>
  <c r="F29"/>
  <c r="G29"/>
  <c r="H29"/>
  <c r="I29"/>
  <c r="J29"/>
  <c r="K29"/>
  <c r="L29"/>
  <c r="D30"/>
  <c r="E30"/>
  <c r="F30"/>
  <c r="G30"/>
  <c r="H30"/>
  <c r="I30"/>
  <c r="J30"/>
  <c r="K30"/>
  <c r="L30"/>
  <c r="D31"/>
  <c r="E31"/>
  <c r="F31"/>
  <c r="G31"/>
  <c r="H31"/>
  <c r="I31"/>
  <c r="J31"/>
  <c r="K31"/>
  <c r="L31"/>
  <c r="D32"/>
  <c r="E32"/>
  <c r="F32"/>
  <c r="G32"/>
  <c r="H32"/>
  <c r="I32"/>
  <c r="J32"/>
  <c r="K32"/>
  <c r="L32"/>
  <c r="D33"/>
  <c r="E33"/>
  <c r="F33"/>
  <c r="G33"/>
  <c r="H33"/>
  <c r="I33"/>
  <c r="J33"/>
  <c r="K33"/>
  <c r="L33"/>
  <c r="D34"/>
  <c r="E34"/>
  <c r="F34"/>
  <c r="G34"/>
  <c r="H34"/>
  <c r="I34"/>
  <c r="J34"/>
  <c r="K34"/>
  <c r="L34"/>
  <c r="D35"/>
  <c r="E35"/>
  <c r="F35"/>
  <c r="G35"/>
  <c r="H35"/>
  <c r="I35"/>
  <c r="J35"/>
  <c r="K35"/>
  <c r="L35"/>
  <c r="L6"/>
  <c r="K6"/>
  <c r="J6"/>
  <c r="I6"/>
  <c r="H6"/>
  <c r="G6"/>
  <c r="F6"/>
  <c r="E6"/>
  <c r="D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6"/>
  <c r="C69" l="1"/>
  <c r="C37"/>
  <c r="L5"/>
  <c r="K5"/>
  <c r="J5"/>
  <c r="I5"/>
  <c r="H5"/>
  <c r="G5"/>
  <c r="F5"/>
  <c r="E5"/>
  <c r="D5"/>
  <c r="C5"/>
  <c r="C2" i="5" l="1"/>
  <c r="D2"/>
  <c r="E2"/>
  <c r="F2"/>
  <c r="G2"/>
  <c r="H2"/>
  <c r="I2"/>
  <c r="J2"/>
  <c r="K2"/>
  <c r="L2"/>
  <c r="C3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S3" i="2" l="1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O26"/>
  <c r="P26"/>
  <c r="Q26"/>
  <c r="R26"/>
  <c r="T26"/>
  <c r="U26"/>
  <c r="V26"/>
  <c r="C25"/>
  <c r="D25"/>
  <c r="E25"/>
  <c r="F25"/>
  <c r="G25"/>
  <c r="H25"/>
  <c r="I25"/>
  <c r="J25"/>
  <c r="K25"/>
  <c r="L25"/>
  <c r="O25"/>
  <c r="P25"/>
  <c r="Q25"/>
  <c r="R25"/>
  <c r="T25"/>
  <c r="U25"/>
  <c r="V25"/>
  <c r="C23"/>
  <c r="D23"/>
  <c r="E23"/>
  <c r="F23"/>
  <c r="G23"/>
  <c r="H23"/>
  <c r="I23"/>
  <c r="J23"/>
  <c r="K23"/>
  <c r="L23"/>
  <c r="O23"/>
  <c r="P23"/>
  <c r="Q23"/>
  <c r="R23"/>
  <c r="T23"/>
  <c r="U23"/>
  <c r="V23"/>
  <c r="C24"/>
  <c r="D24"/>
  <c r="E24"/>
  <c r="F24"/>
  <c r="G24"/>
  <c r="H24"/>
  <c r="I24"/>
  <c r="J24"/>
  <c r="K24"/>
  <c r="L24"/>
  <c r="O24"/>
  <c r="P24"/>
  <c r="Q24"/>
  <c r="R24"/>
  <c r="T24"/>
  <c r="U24"/>
  <c r="V24"/>
  <c r="C28"/>
  <c r="D28"/>
  <c r="E28"/>
  <c r="F28"/>
  <c r="H28"/>
  <c r="I28"/>
  <c r="J28"/>
  <c r="K28"/>
  <c r="L28"/>
  <c r="O28"/>
  <c r="P28"/>
  <c r="Q28"/>
  <c r="R28"/>
  <c r="T28"/>
  <c r="U28"/>
  <c r="V28"/>
  <c r="C29"/>
  <c r="D29"/>
  <c r="E29"/>
  <c r="F29"/>
  <c r="H29"/>
  <c r="I29"/>
  <c r="J29"/>
  <c r="K29"/>
  <c r="L29"/>
  <c r="O29"/>
  <c r="P29"/>
  <c r="Q29"/>
  <c r="R29"/>
  <c r="T29"/>
  <c r="U29"/>
  <c r="V29"/>
  <c r="C30"/>
  <c r="D30"/>
  <c r="E30"/>
  <c r="F30"/>
  <c r="H30"/>
  <c r="I30"/>
  <c r="J30"/>
  <c r="K30"/>
  <c r="L30"/>
  <c r="O30"/>
  <c r="P30"/>
  <c r="Q30"/>
  <c r="R30"/>
  <c r="T30"/>
  <c r="U30"/>
  <c r="V30"/>
  <c r="P1" i="6"/>
  <c r="E56" s="1"/>
  <c r="O3" i="2"/>
  <c r="P3"/>
  <c r="Q3"/>
  <c r="R3"/>
  <c r="T3"/>
  <c r="U3"/>
  <c r="V3"/>
  <c r="O4"/>
  <c r="P4"/>
  <c r="Q4"/>
  <c r="R4"/>
  <c r="T4"/>
  <c r="U4"/>
  <c r="V4"/>
  <c r="O5"/>
  <c r="P5"/>
  <c r="Q5"/>
  <c r="R5"/>
  <c r="T5"/>
  <c r="U5"/>
  <c r="V5"/>
  <c r="O6"/>
  <c r="P6"/>
  <c r="Q6"/>
  <c r="R6"/>
  <c r="T6"/>
  <c r="U6"/>
  <c r="V6"/>
  <c r="O7"/>
  <c r="P7"/>
  <c r="Q7"/>
  <c r="R7"/>
  <c r="T7"/>
  <c r="U7"/>
  <c r="V7"/>
  <c r="O8"/>
  <c r="P8"/>
  <c r="Q8"/>
  <c r="R8"/>
  <c r="T8"/>
  <c r="U8"/>
  <c r="V8"/>
  <c r="O9"/>
  <c r="P9"/>
  <c r="Q9"/>
  <c r="R9"/>
  <c r="T9"/>
  <c r="U9"/>
  <c r="V9"/>
  <c r="O10"/>
  <c r="P10"/>
  <c r="Q10"/>
  <c r="R10"/>
  <c r="T10"/>
  <c r="U10"/>
  <c r="V10"/>
  <c r="O11"/>
  <c r="P11"/>
  <c r="Q11"/>
  <c r="R11"/>
  <c r="T11"/>
  <c r="U11"/>
  <c r="V11"/>
  <c r="O12"/>
  <c r="P12"/>
  <c r="Q12"/>
  <c r="R12"/>
  <c r="T12"/>
  <c r="U12"/>
  <c r="V12"/>
  <c r="O13"/>
  <c r="P13"/>
  <c r="Q13"/>
  <c r="R13"/>
  <c r="T13"/>
  <c r="U13"/>
  <c r="V13"/>
  <c r="O14"/>
  <c r="P14"/>
  <c r="Q14"/>
  <c r="R14"/>
  <c r="T14"/>
  <c r="U14"/>
  <c r="V14"/>
  <c r="O15"/>
  <c r="P15"/>
  <c r="Q15"/>
  <c r="R15"/>
  <c r="T15"/>
  <c r="U15"/>
  <c r="V15"/>
  <c r="O16"/>
  <c r="P16"/>
  <c r="Q16"/>
  <c r="R16"/>
  <c r="T16"/>
  <c r="U16"/>
  <c r="V16"/>
  <c r="O17"/>
  <c r="P17"/>
  <c r="Q17"/>
  <c r="R17"/>
  <c r="T17"/>
  <c r="U17"/>
  <c r="V17"/>
  <c r="O18"/>
  <c r="P18"/>
  <c r="Q18"/>
  <c r="R18"/>
  <c r="T18"/>
  <c r="U18"/>
  <c r="V18"/>
  <c r="O19"/>
  <c r="P19"/>
  <c r="Q19"/>
  <c r="R19"/>
  <c r="T19"/>
  <c r="U19"/>
  <c r="V19"/>
  <c r="O20"/>
  <c r="P20"/>
  <c r="Q20"/>
  <c r="R20"/>
  <c r="T20"/>
  <c r="U20"/>
  <c r="V20"/>
  <c r="O21"/>
  <c r="P21"/>
  <c r="Q21"/>
  <c r="R21"/>
  <c r="T21"/>
  <c r="U21"/>
  <c r="V21"/>
  <c r="O22"/>
  <c r="P22"/>
  <c r="Q22"/>
  <c r="R22"/>
  <c r="T22"/>
  <c r="U22"/>
  <c r="V22"/>
  <c r="O27"/>
  <c r="P27"/>
  <c r="Q27"/>
  <c r="R27"/>
  <c r="T27"/>
  <c r="U27"/>
  <c r="V27"/>
  <c r="P2" i="6"/>
  <c r="P3"/>
  <c r="P4"/>
  <c r="P5"/>
  <c r="P6"/>
  <c r="P7"/>
  <c r="P8"/>
  <c r="P9"/>
  <c r="P10"/>
  <c r="P11"/>
  <c r="P12"/>
  <c r="P13"/>
  <c r="P14"/>
  <c r="C27" i="2"/>
  <c r="D27"/>
  <c r="E27"/>
  <c r="F27"/>
  <c r="G27"/>
  <c r="H27"/>
  <c r="I27"/>
  <c r="J27"/>
  <c r="K27"/>
  <c r="L27"/>
  <c r="A3" i="3"/>
  <c r="A2"/>
  <c r="A1"/>
  <c r="J17" i="6"/>
  <c r="E23" s="1"/>
  <c r="E3" i="2"/>
  <c r="F3"/>
  <c r="G3"/>
  <c r="H3"/>
  <c r="I3"/>
  <c r="J3"/>
  <c r="K3"/>
  <c r="L3"/>
  <c r="E4"/>
  <c r="F4"/>
  <c r="G4"/>
  <c r="H4"/>
  <c r="I4"/>
  <c r="J4"/>
  <c r="K4"/>
  <c r="L4"/>
  <c r="E5"/>
  <c r="F5"/>
  <c r="G5"/>
  <c r="H5"/>
  <c r="I5"/>
  <c r="J5"/>
  <c r="K5"/>
  <c r="L5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V2"/>
  <c r="U2"/>
  <c r="T2"/>
  <c r="S2"/>
  <c r="R2"/>
  <c r="Q2"/>
  <c r="P2"/>
  <c r="O2"/>
  <c r="N2"/>
  <c r="M2"/>
  <c r="L2"/>
  <c r="K2"/>
  <c r="J2"/>
  <c r="I2"/>
  <c r="G2"/>
  <c r="H2"/>
  <c r="F2"/>
  <c r="E2"/>
  <c r="D2"/>
  <c r="C2"/>
  <c r="Q23" i="6"/>
  <c r="D42"/>
  <c r="AD43"/>
  <c r="T38"/>
  <c r="C49"/>
  <c r="Y35"/>
  <c r="G49"/>
  <c r="W38"/>
  <c r="R48"/>
  <c r="U32"/>
  <c r="T49"/>
  <c r="O22"/>
  <c r="W24"/>
  <c r="AC29"/>
  <c r="C23"/>
  <c r="S25"/>
  <c r="I28"/>
  <c r="Q30"/>
  <c r="F22"/>
  <c r="V25"/>
  <c r="AB28"/>
  <c r="N32"/>
  <c r="Z34"/>
  <c r="L37"/>
  <c r="AB39"/>
  <c r="R42"/>
  <c r="Z44"/>
  <c r="AE20"/>
  <c r="N47"/>
  <c r="AB44"/>
  <c r="S42"/>
  <c r="AC39"/>
  <c r="I37"/>
  <c r="AC34"/>
  <c r="O32"/>
  <c r="AB29"/>
  <c r="Q27"/>
  <c r="AB24"/>
  <c r="J22"/>
  <c r="C3" i="4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L2"/>
  <c r="K2"/>
  <c r="J2"/>
  <c r="I2"/>
  <c r="H2"/>
  <c r="G2"/>
  <c r="F2"/>
  <c r="E2"/>
  <c r="D2"/>
  <c r="C2"/>
  <c r="D6" i="3"/>
  <c r="E6"/>
  <c r="F6"/>
  <c r="G6"/>
  <c r="H6"/>
  <c r="I6"/>
  <c r="J6"/>
  <c r="K6"/>
  <c r="L6"/>
  <c r="D7"/>
  <c r="E7"/>
  <c r="F7"/>
  <c r="G7"/>
  <c r="H7"/>
  <c r="I7"/>
  <c r="J7"/>
  <c r="K7"/>
  <c r="L7"/>
  <c r="D8"/>
  <c r="E8"/>
  <c r="F8"/>
  <c r="G8"/>
  <c r="H8"/>
  <c r="I8"/>
  <c r="J8"/>
  <c r="K8"/>
  <c r="L8"/>
  <c r="D9"/>
  <c r="E9"/>
  <c r="F9"/>
  <c r="G9"/>
  <c r="H9"/>
  <c r="I9"/>
  <c r="J9"/>
  <c r="K9"/>
  <c r="L9"/>
  <c r="D10"/>
  <c r="E10"/>
  <c r="F10"/>
  <c r="G10"/>
  <c r="H10"/>
  <c r="I10"/>
  <c r="J10"/>
  <c r="K10"/>
  <c r="L10"/>
  <c r="D11"/>
  <c r="E11"/>
  <c r="F11"/>
  <c r="G11"/>
  <c r="H11"/>
  <c r="I11"/>
  <c r="J11"/>
  <c r="K11"/>
  <c r="L11"/>
  <c r="D12"/>
  <c r="E12"/>
  <c r="F12"/>
  <c r="G12"/>
  <c r="H12"/>
  <c r="I12"/>
  <c r="J12"/>
  <c r="K12"/>
  <c r="L12"/>
  <c r="D13"/>
  <c r="E13"/>
  <c r="F13"/>
  <c r="G13"/>
  <c r="H13"/>
  <c r="I13"/>
  <c r="J13"/>
  <c r="K13"/>
  <c r="L13"/>
  <c r="D14"/>
  <c r="E14"/>
  <c r="F14"/>
  <c r="G14"/>
  <c r="H14"/>
  <c r="I14"/>
  <c r="J14"/>
  <c r="K14"/>
  <c r="L14"/>
  <c r="D15"/>
  <c r="E15"/>
  <c r="F15"/>
  <c r="G15"/>
  <c r="H15"/>
  <c r="I15"/>
  <c r="J15"/>
  <c r="K15"/>
  <c r="L15"/>
  <c r="D16"/>
  <c r="E16"/>
  <c r="F16"/>
  <c r="G16"/>
  <c r="H16"/>
  <c r="I16"/>
  <c r="J16"/>
  <c r="K16"/>
  <c r="L16"/>
  <c r="D17"/>
  <c r="E17"/>
  <c r="F17"/>
  <c r="G17"/>
  <c r="H17"/>
  <c r="I17"/>
  <c r="J17"/>
  <c r="K17"/>
  <c r="L17"/>
  <c r="D18"/>
  <c r="E18"/>
  <c r="F18"/>
  <c r="G18"/>
  <c r="H18"/>
  <c r="I18"/>
  <c r="J18"/>
  <c r="K18"/>
  <c r="L18"/>
  <c r="D19"/>
  <c r="E19"/>
  <c r="F19"/>
  <c r="G19"/>
  <c r="H19"/>
  <c r="I19"/>
  <c r="J19"/>
  <c r="K19"/>
  <c r="L19"/>
  <c r="D20"/>
  <c r="E20"/>
  <c r="F20"/>
  <c r="G20"/>
  <c r="H20"/>
  <c r="I20"/>
  <c r="J20"/>
  <c r="K20"/>
  <c r="L20"/>
  <c r="D21"/>
  <c r="E21"/>
  <c r="F21"/>
  <c r="G21"/>
  <c r="H21"/>
  <c r="I21"/>
  <c r="J21"/>
  <c r="K21"/>
  <c r="L21"/>
  <c r="D22"/>
  <c r="E22"/>
  <c r="G22"/>
  <c r="H22"/>
  <c r="I22"/>
  <c r="J22"/>
  <c r="K22"/>
  <c r="L22"/>
  <c r="D23"/>
  <c r="E23"/>
  <c r="F23"/>
  <c r="G23"/>
  <c r="H23"/>
  <c r="I23"/>
  <c r="J23"/>
  <c r="K23"/>
  <c r="L23"/>
  <c r="D24"/>
  <c r="E24"/>
  <c r="F24"/>
  <c r="G24"/>
  <c r="H24"/>
  <c r="I24"/>
  <c r="J24"/>
  <c r="K24"/>
  <c r="L24"/>
  <c r="D25"/>
  <c r="E25"/>
  <c r="F25"/>
  <c r="G25"/>
  <c r="H25"/>
  <c r="I25"/>
  <c r="J25"/>
  <c r="K25"/>
  <c r="L25"/>
  <c r="D26"/>
  <c r="E26"/>
  <c r="F26"/>
  <c r="G26"/>
  <c r="H26"/>
  <c r="I26"/>
  <c r="J26"/>
  <c r="K26"/>
  <c r="L26"/>
  <c r="D27"/>
  <c r="E27"/>
  <c r="F27"/>
  <c r="G27"/>
  <c r="H27"/>
  <c r="I27"/>
  <c r="J27"/>
  <c r="K27"/>
  <c r="L27"/>
  <c r="D28"/>
  <c r="E28"/>
  <c r="F28"/>
  <c r="G28"/>
  <c r="H28"/>
  <c r="I28"/>
  <c r="J28"/>
  <c r="K28"/>
  <c r="L28"/>
  <c r="D30"/>
  <c r="E30"/>
  <c r="F30"/>
  <c r="G30"/>
  <c r="H30"/>
  <c r="I30"/>
  <c r="J30"/>
  <c r="K30"/>
  <c r="L30"/>
  <c r="D31"/>
  <c r="E31"/>
  <c r="F31"/>
  <c r="G31"/>
  <c r="H31"/>
  <c r="I31"/>
  <c r="J31"/>
  <c r="K31"/>
  <c r="L31"/>
  <c r="D32"/>
  <c r="E32"/>
  <c r="F32"/>
  <c r="G32"/>
  <c r="H32"/>
  <c r="I32"/>
  <c r="J32"/>
  <c r="K32"/>
  <c r="L32"/>
  <c r="D33"/>
  <c r="E33"/>
  <c r="F33"/>
  <c r="G33"/>
  <c r="H33"/>
  <c r="I33"/>
  <c r="J33"/>
  <c r="K33"/>
  <c r="L33"/>
  <c r="L5"/>
  <c r="K5"/>
  <c r="J5"/>
  <c r="I5"/>
  <c r="H5"/>
  <c r="G5"/>
  <c r="F5"/>
  <c r="E5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0"/>
  <c r="C31"/>
  <c r="C32"/>
  <c r="C33"/>
  <c r="C5"/>
  <c r="H45" i="2" l="1"/>
  <c r="H44"/>
  <c r="H43"/>
  <c r="F45"/>
  <c r="F43"/>
  <c r="F46"/>
  <c r="F44"/>
  <c r="F42"/>
  <c r="E45"/>
  <c r="E43"/>
  <c r="D46"/>
  <c r="D44"/>
  <c r="D42"/>
  <c r="C46"/>
  <c r="C45"/>
  <c r="C44"/>
  <c r="C43"/>
  <c r="C42"/>
  <c r="G42"/>
  <c r="E46"/>
  <c r="E44"/>
  <c r="E42"/>
  <c r="D45"/>
  <c r="D43"/>
  <c r="H42"/>
  <c r="G44"/>
  <c r="G45"/>
  <c r="G43"/>
  <c r="G46"/>
  <c r="E21" i="6"/>
  <c r="V23"/>
  <c r="D26"/>
  <c r="V28"/>
  <c r="J31"/>
  <c r="Q33"/>
  <c r="G36"/>
  <c r="U38"/>
  <c r="F41"/>
  <c r="U43"/>
  <c r="K46"/>
  <c r="AB48"/>
  <c r="J46"/>
  <c r="X43"/>
  <c r="D41"/>
  <c r="Z38"/>
  <c r="F36"/>
  <c r="P33"/>
  <c r="V30"/>
  <c r="E27"/>
  <c r="AC23"/>
  <c r="AE31"/>
  <c r="O29"/>
  <c r="Y26"/>
  <c r="Q24"/>
  <c r="AA21"/>
  <c r="AC47"/>
  <c r="V45"/>
  <c r="P44"/>
  <c r="K39"/>
  <c r="D23"/>
  <c r="E45"/>
  <c r="Z28"/>
  <c r="AF44"/>
  <c r="H24"/>
  <c r="K44"/>
  <c r="Z31"/>
  <c r="N33"/>
  <c r="I34"/>
  <c r="Z21"/>
  <c r="G24"/>
  <c r="Z26"/>
  <c r="M29"/>
  <c r="Y31"/>
  <c r="H34"/>
  <c r="AB36"/>
  <c r="G39"/>
  <c r="AA41"/>
  <c r="L44"/>
  <c r="AF46"/>
  <c r="N49"/>
  <c r="P45"/>
  <c r="D43"/>
  <c r="R40"/>
  <c r="AF37"/>
  <c r="L35"/>
  <c r="D33"/>
  <c r="Y29"/>
  <c r="H26"/>
  <c r="H23"/>
  <c r="K31"/>
  <c r="Y28"/>
  <c r="I26"/>
  <c r="AA23"/>
  <c r="G21"/>
  <c r="L49"/>
  <c r="D49"/>
  <c r="U48"/>
  <c r="U36"/>
  <c r="AE49"/>
  <c r="O41"/>
  <c r="T23"/>
  <c r="N41"/>
  <c r="Y20"/>
  <c r="C43"/>
  <c r="V21"/>
  <c r="D27"/>
  <c r="Z29"/>
  <c r="AE22"/>
  <c r="T25"/>
  <c r="AD27"/>
  <c r="S30"/>
  <c r="AE32"/>
  <c r="O35"/>
  <c r="AD37"/>
  <c r="T40"/>
  <c r="AC42"/>
  <c r="S45"/>
  <c r="D48"/>
  <c r="K20"/>
  <c r="N44"/>
  <c r="X41"/>
  <c r="D39"/>
  <c r="Z36"/>
  <c r="F34"/>
  <c r="M31"/>
  <c r="G28"/>
  <c r="Z24"/>
  <c r="I21"/>
  <c r="I30"/>
  <c r="S27"/>
  <c r="AC24"/>
  <c r="Q22"/>
  <c r="S43"/>
  <c r="AC37"/>
  <c r="AC33"/>
  <c r="F43"/>
  <c r="AA26"/>
  <c r="S47"/>
  <c r="Y34"/>
  <c r="AD46"/>
  <c r="M32"/>
  <c r="O47"/>
  <c r="I35"/>
  <c r="Y39"/>
  <c r="R37"/>
  <c r="K49"/>
  <c r="H27"/>
  <c r="AA45"/>
  <c r="J41"/>
  <c r="AC36"/>
  <c r="AB30"/>
  <c r="U23"/>
  <c r="O39"/>
  <c r="M36"/>
  <c r="V31"/>
  <c r="L26"/>
  <c r="J21"/>
  <c r="C22"/>
  <c r="I23"/>
  <c r="V24"/>
  <c r="Z25"/>
  <c r="AF26"/>
  <c r="O28"/>
  <c r="U29"/>
  <c r="Z30"/>
  <c r="H32"/>
  <c r="K33"/>
  <c r="M34"/>
  <c r="Z35"/>
  <c r="C37"/>
  <c r="K38"/>
  <c r="W39"/>
  <c r="Y40"/>
  <c r="C42"/>
  <c r="O43"/>
  <c r="W44"/>
  <c r="Y45"/>
  <c r="J47"/>
  <c r="P48"/>
  <c r="AD49"/>
  <c r="C20"/>
  <c r="L45"/>
  <c r="AB43"/>
  <c r="V42"/>
  <c r="T41"/>
  <c r="F40"/>
  <c r="AD38"/>
  <c r="X37"/>
  <c r="J36"/>
  <c r="H35"/>
  <c r="AF33"/>
  <c r="R32"/>
  <c r="AF30"/>
  <c r="T29"/>
  <c r="U27"/>
  <c r="C26"/>
  <c r="J24"/>
  <c r="P22"/>
  <c r="D21"/>
  <c r="C31"/>
  <c r="W29"/>
  <c r="M28"/>
  <c r="K27"/>
  <c r="AE25"/>
  <c r="U24"/>
  <c r="O23"/>
  <c r="AE21"/>
  <c r="AF23"/>
  <c r="K45"/>
  <c r="X21"/>
  <c r="D44"/>
  <c r="Q49"/>
  <c r="S40"/>
  <c r="E49"/>
  <c r="W41"/>
  <c r="Z33"/>
  <c r="AD25"/>
  <c r="W49"/>
  <c r="Q45"/>
  <c r="Z39"/>
  <c r="G34"/>
  <c r="P20"/>
  <c r="U46"/>
  <c r="AE37"/>
  <c r="O26"/>
  <c r="AC49"/>
  <c r="Q46"/>
  <c r="K40"/>
  <c r="G33"/>
  <c r="AF24"/>
  <c r="F45"/>
  <c r="C40"/>
  <c r="AF34"/>
  <c r="K28"/>
  <c r="AF21"/>
  <c r="I39"/>
  <c r="P34"/>
  <c r="G30"/>
  <c r="AF25"/>
  <c r="AA44"/>
  <c r="I41"/>
  <c r="F24"/>
  <c r="S28"/>
  <c r="S32"/>
  <c r="N35"/>
  <c r="AE38"/>
  <c r="M41"/>
  <c r="C24"/>
  <c r="N30"/>
  <c r="U34"/>
  <c r="G38"/>
  <c r="Q42"/>
  <c r="M45"/>
  <c r="W22"/>
  <c r="F31"/>
  <c r="D36"/>
  <c r="G41"/>
  <c r="AC45"/>
  <c r="Q48"/>
  <c r="T20"/>
  <c r="L29"/>
  <c r="Y36"/>
  <c r="Y43"/>
  <c r="I48"/>
  <c r="H20"/>
  <c r="J30"/>
  <c r="U37"/>
  <c r="AE42"/>
  <c r="M46"/>
  <c r="AE48"/>
  <c r="L22"/>
  <c r="AF28"/>
  <c r="C36"/>
  <c r="Q40"/>
  <c r="Y44"/>
  <c r="G47"/>
  <c r="H36"/>
  <c r="E20"/>
  <c r="E47"/>
  <c r="R35"/>
  <c r="X20"/>
  <c r="G46"/>
  <c r="C35"/>
  <c r="K21"/>
  <c r="M22"/>
  <c r="K23"/>
  <c r="E24"/>
  <c r="G25"/>
  <c r="E26"/>
  <c r="C27"/>
  <c r="E28"/>
  <c r="AC28"/>
  <c r="AA29"/>
  <c r="AC30"/>
  <c r="AA31"/>
  <c r="N21"/>
  <c r="AA22"/>
  <c r="D24"/>
  <c r="L25"/>
  <c r="X26"/>
  <c r="Z27"/>
  <c r="D29"/>
  <c r="P30"/>
  <c r="X31"/>
  <c r="V32"/>
  <c r="X33"/>
  <c r="V34"/>
  <c r="T35"/>
  <c r="V36"/>
  <c r="P37"/>
  <c r="N38"/>
  <c r="P39"/>
  <c r="N40"/>
  <c r="H41"/>
  <c r="J42"/>
  <c r="H43"/>
  <c r="F44"/>
  <c r="H45"/>
  <c r="AF45"/>
  <c r="O20"/>
  <c r="R49"/>
  <c r="T48"/>
  <c r="Z47"/>
  <c r="X46"/>
  <c r="L21"/>
  <c r="X22"/>
  <c r="AD23"/>
  <c r="E25"/>
  <c r="R26"/>
  <c r="X27"/>
  <c r="AD28"/>
  <c r="L30"/>
  <c r="Q31"/>
  <c r="T32"/>
  <c r="C34"/>
  <c r="E35"/>
  <c r="L36"/>
  <c r="Y37"/>
  <c r="AF38"/>
  <c r="D40"/>
  <c r="Q41"/>
  <c r="X42"/>
  <c r="AE43"/>
  <c r="N45"/>
  <c r="P46"/>
  <c r="AD47"/>
  <c r="F49"/>
  <c r="AA20"/>
  <c r="AB45"/>
  <c r="V44"/>
  <c r="L43"/>
  <c r="AF41"/>
  <c r="AD40"/>
  <c r="T39"/>
  <c r="J38"/>
  <c r="AD36"/>
  <c r="AB35"/>
  <c r="R34"/>
  <c r="H33"/>
  <c r="AC31"/>
  <c r="AD29"/>
  <c r="R28"/>
  <c r="AD26"/>
  <c r="AE24"/>
  <c r="M23"/>
  <c r="AD21"/>
  <c r="S31"/>
  <c r="M30"/>
  <c r="G29"/>
  <c r="W27"/>
  <c r="U26"/>
  <c r="O25"/>
  <c r="AE23"/>
  <c r="Y22"/>
  <c r="W21"/>
  <c r="J37"/>
  <c r="N48"/>
  <c r="M33"/>
  <c r="E48"/>
  <c r="P25"/>
  <c r="S46"/>
  <c r="M44"/>
  <c r="F37"/>
  <c r="L31"/>
  <c r="F20"/>
  <c r="AA47"/>
  <c r="N43"/>
  <c r="M35"/>
  <c r="P26"/>
  <c r="AD48"/>
  <c r="AC41"/>
  <c r="AC32"/>
  <c r="AB21"/>
  <c r="F48"/>
  <c r="C44"/>
  <c r="W37"/>
  <c r="N28"/>
  <c r="AC46"/>
  <c r="I43"/>
  <c r="Q37"/>
  <c r="P32"/>
  <c r="T26"/>
  <c r="AB40"/>
  <c r="E37"/>
  <c r="AA32"/>
  <c r="T27"/>
  <c r="AB22"/>
  <c r="AC38"/>
  <c r="G32"/>
  <c r="C46"/>
  <c r="J26"/>
  <c r="X36"/>
  <c r="Q34"/>
  <c r="Z46"/>
  <c r="AC21"/>
  <c r="F23"/>
  <c r="P24"/>
  <c r="X25"/>
  <c r="AE26"/>
  <c r="J28"/>
  <c r="Q29"/>
  <c r="X30"/>
  <c r="C32"/>
  <c r="C33"/>
  <c r="AE33"/>
  <c r="AE34"/>
  <c r="AC35"/>
  <c r="AA36"/>
  <c r="Z37"/>
  <c r="X38"/>
  <c r="V39"/>
  <c r="U40"/>
  <c r="S41"/>
  <c r="F21"/>
  <c r="Z22"/>
  <c r="R24"/>
  <c r="G26"/>
  <c r="AB27"/>
  <c r="R29"/>
  <c r="I31"/>
  <c r="X32"/>
  <c r="D34"/>
  <c r="K35"/>
  <c r="S36"/>
  <c r="AA37"/>
  <c r="E39"/>
  <c r="L40"/>
  <c r="U41"/>
  <c r="Y42"/>
  <c r="W43"/>
  <c r="U44"/>
  <c r="U45"/>
  <c r="R46"/>
  <c r="I47"/>
  <c r="L23"/>
  <c r="R25"/>
  <c r="Y27"/>
  <c r="C30"/>
  <c r="K32"/>
  <c r="AD33"/>
  <c r="W35"/>
  <c r="M37"/>
  <c r="C39"/>
  <c r="X40"/>
  <c r="O42"/>
  <c r="V43"/>
  <c r="AE44"/>
  <c r="H46"/>
  <c r="H47"/>
  <c r="AE47"/>
  <c r="V48"/>
  <c r="M49"/>
  <c r="AD20"/>
  <c r="I20"/>
  <c r="T22"/>
  <c r="U25"/>
  <c r="T28"/>
  <c r="T31"/>
  <c r="E34"/>
  <c r="K36"/>
  <c r="S38"/>
  <c r="AA40"/>
  <c r="AB42"/>
  <c r="S44"/>
  <c r="I46"/>
  <c r="Q47"/>
  <c r="O48"/>
  <c r="O49"/>
  <c r="V20"/>
  <c r="D22"/>
  <c r="H25"/>
  <c r="D28"/>
  <c r="AE30"/>
  <c r="U33"/>
  <c r="Z20"/>
  <c r="M48"/>
  <c r="M47"/>
  <c r="Z48"/>
  <c r="H22"/>
  <c r="Z23"/>
  <c r="N25"/>
  <c r="L27"/>
  <c r="AA28"/>
  <c r="O30"/>
  <c r="L32"/>
  <c r="R33"/>
  <c r="W34"/>
  <c r="E36"/>
  <c r="K37"/>
  <c r="Q38"/>
  <c r="AD39"/>
  <c r="E41"/>
  <c r="K42"/>
  <c r="J23"/>
  <c r="J25"/>
  <c r="N27"/>
  <c r="AF29"/>
  <c r="F32"/>
  <c r="W33"/>
  <c r="S35"/>
  <c r="G37"/>
  <c r="Y38"/>
  <c r="W40"/>
  <c r="I42"/>
  <c r="Q43"/>
  <c r="AC44"/>
  <c r="D46"/>
  <c r="D47"/>
  <c r="AB23"/>
  <c r="W26"/>
  <c r="P29"/>
  <c r="W32"/>
  <c r="AA34"/>
  <c r="AE36"/>
  <c r="Q39"/>
  <c r="R41"/>
  <c r="M43"/>
  <c r="J45"/>
  <c r="Y46"/>
  <c r="Y47"/>
  <c r="AA48"/>
  <c r="X49"/>
  <c r="N20"/>
  <c r="N23"/>
  <c r="F27"/>
  <c r="AD30"/>
  <c r="T34"/>
  <c r="O37"/>
  <c r="H40"/>
  <c r="K43"/>
  <c r="O45"/>
  <c r="K47"/>
  <c r="W48"/>
  <c r="AB49"/>
  <c r="M21"/>
  <c r="AC25"/>
  <c r="V29"/>
  <c r="AF32"/>
  <c r="AA35"/>
  <c r="D38"/>
  <c r="P40"/>
  <c r="T42"/>
  <c r="I44"/>
  <c r="AE45"/>
  <c r="L47"/>
  <c r="J48"/>
  <c r="I49"/>
  <c r="AB20"/>
  <c r="P21"/>
  <c r="S24"/>
  <c r="R27"/>
  <c r="R30"/>
  <c r="I33"/>
  <c r="Q35"/>
  <c r="V37"/>
  <c r="AE39"/>
  <c r="G42"/>
  <c r="AC43"/>
  <c r="Q20"/>
  <c r="J29"/>
  <c r="AB47"/>
  <c r="L20"/>
  <c r="S22"/>
  <c r="X24"/>
  <c r="V26"/>
  <c r="H29"/>
  <c r="N31"/>
  <c r="J33"/>
  <c r="G35"/>
  <c r="T36"/>
  <c r="I38"/>
  <c r="G40"/>
  <c r="Z41"/>
  <c r="N22"/>
  <c r="Y25"/>
  <c r="X28"/>
  <c r="U31"/>
  <c r="L34"/>
  <c r="I36"/>
  <c r="O38"/>
  <c r="AF40"/>
  <c r="AF42"/>
  <c r="O44"/>
  <c r="L46"/>
  <c r="G22"/>
  <c r="F26"/>
  <c r="T30"/>
  <c r="S33"/>
  <c r="P36"/>
  <c r="AA39"/>
  <c r="W42"/>
  <c r="T44"/>
  <c r="AE46"/>
  <c r="K48"/>
  <c r="S49"/>
  <c r="D20"/>
  <c r="AA24"/>
  <c r="H30"/>
  <c r="F35"/>
  <c r="F39"/>
  <c r="P42"/>
  <c r="Z45"/>
  <c r="AF47"/>
  <c r="U49"/>
  <c r="AD22"/>
  <c r="M27"/>
  <c r="Q32"/>
  <c r="O36"/>
  <c r="J39"/>
  <c r="E42"/>
  <c r="X44"/>
  <c r="V46"/>
  <c r="C48"/>
  <c r="P49"/>
  <c r="M20"/>
  <c r="Y23"/>
  <c r="F28"/>
  <c r="AD31"/>
  <c r="AB34"/>
  <c r="L38"/>
  <c r="C41"/>
  <c r="R43"/>
  <c r="AF20"/>
  <c r="G48"/>
  <c r="W45"/>
  <c r="M38"/>
  <c r="P28"/>
  <c r="R20"/>
  <c r="S48"/>
  <c r="O46"/>
  <c r="E40"/>
  <c r="W30"/>
  <c r="J20"/>
  <c r="AC48"/>
  <c r="AA46"/>
  <c r="Y41"/>
  <c r="AB32"/>
  <c r="C21"/>
  <c r="S21"/>
  <c r="E22"/>
  <c r="U22"/>
  <c r="G23"/>
  <c r="W23"/>
  <c r="I24"/>
  <c r="Y24"/>
  <c r="K25"/>
  <c r="AA25"/>
  <c r="M26"/>
  <c r="AC26"/>
  <c r="O27"/>
  <c r="AE27"/>
  <c r="Q28"/>
  <c r="C29"/>
  <c r="S29"/>
  <c r="E30"/>
  <c r="U30"/>
  <c r="G31"/>
  <c r="W31"/>
  <c r="I32"/>
  <c r="T21"/>
  <c r="K22"/>
  <c r="AF22"/>
  <c r="X23"/>
  <c r="O24"/>
  <c r="F25"/>
  <c r="AB25"/>
  <c r="S26"/>
  <c r="J27"/>
  <c r="AF27"/>
  <c r="W28"/>
  <c r="N29"/>
  <c r="F30"/>
  <c r="AA30"/>
  <c r="R31"/>
  <c r="J32"/>
  <c r="Z32"/>
  <c r="L33"/>
  <c r="AB33"/>
  <c r="N34"/>
  <c r="AD34"/>
  <c r="P35"/>
  <c r="AF35"/>
  <c r="R36"/>
  <c r="D37"/>
  <c r="T37"/>
  <c r="F38"/>
  <c r="V38"/>
  <c r="H39"/>
  <c r="X39"/>
  <c r="J40"/>
  <c r="Z40"/>
  <c r="L41"/>
  <c r="AB41"/>
  <c r="N42"/>
  <c r="AD42"/>
  <c r="P43"/>
  <c r="AF43"/>
  <c r="R44"/>
  <c r="D45"/>
  <c r="T45"/>
  <c r="F46"/>
  <c r="G20"/>
  <c r="W20"/>
  <c r="Z49"/>
  <c r="J49"/>
  <c r="X48"/>
  <c r="H48"/>
  <c r="V47"/>
  <c r="F47"/>
  <c r="T46"/>
  <c r="AD45"/>
  <c r="I45"/>
  <c r="Q44"/>
  <c r="Z43"/>
  <c r="E43"/>
  <c r="M42"/>
  <c r="V41"/>
  <c r="AE40"/>
  <c r="I40"/>
  <c r="R39"/>
  <c r="AA38"/>
  <c r="E38"/>
  <c r="N37"/>
  <c r="W36"/>
  <c r="AE35"/>
  <c r="J35"/>
  <c r="S34"/>
  <c r="AA33"/>
  <c r="F33"/>
  <c r="R21"/>
  <c r="R22"/>
  <c r="P23"/>
  <c r="N24"/>
  <c r="M25"/>
  <c r="K26"/>
  <c r="I27"/>
  <c r="H28"/>
  <c r="F29"/>
  <c r="D30"/>
  <c r="D31"/>
  <c r="AF31"/>
  <c r="Y32"/>
  <c r="V33"/>
  <c r="X34"/>
  <c r="U35"/>
  <c r="Q36"/>
  <c r="S37"/>
  <c r="P38"/>
  <c r="M39"/>
  <c r="O40"/>
  <c r="K41"/>
  <c r="H42"/>
  <c r="J43"/>
  <c r="G44"/>
  <c r="C45"/>
  <c r="E46"/>
  <c r="AB46"/>
  <c r="R47"/>
  <c r="L48"/>
  <c r="AF48"/>
  <c r="V49"/>
  <c r="S20"/>
  <c r="N46"/>
  <c r="X45"/>
  <c r="AD44"/>
  <c r="J44"/>
  <c r="T43"/>
  <c r="Z42"/>
  <c r="F42"/>
  <c r="P41"/>
  <c r="V40"/>
  <c r="AF39"/>
  <c r="L39"/>
  <c r="R38"/>
  <c r="AB37"/>
  <c r="H37"/>
  <c r="N36"/>
  <c r="X35"/>
  <c r="D35"/>
  <c r="J34"/>
  <c r="T33"/>
  <c r="AD32"/>
  <c r="D32"/>
  <c r="H31"/>
  <c r="K30"/>
  <c r="I29"/>
  <c r="L28"/>
  <c r="P27"/>
  <c r="N26"/>
  <c r="Q25"/>
  <c r="T24"/>
  <c r="R23"/>
  <c r="V22"/>
  <c r="Y21"/>
  <c r="E32"/>
  <c r="O31"/>
  <c r="Y30"/>
  <c r="AE29"/>
  <c r="K29"/>
  <c r="U28"/>
  <c r="AA27"/>
  <c r="G27"/>
  <c r="Q26"/>
  <c r="W25"/>
  <c r="C25"/>
  <c r="M24"/>
  <c r="S23"/>
  <c r="AC22"/>
  <c r="I22"/>
  <c r="O21"/>
  <c r="AB26"/>
  <c r="S39"/>
  <c r="P47"/>
  <c r="AA49"/>
  <c r="V27"/>
  <c r="L42"/>
  <c r="U47"/>
  <c r="AF49"/>
  <c r="P31"/>
  <c r="AA42"/>
  <c r="W47"/>
  <c r="G45"/>
  <c r="U42"/>
  <c r="AB38"/>
  <c r="K34"/>
  <c r="X29"/>
  <c r="I25"/>
  <c r="U20"/>
  <c r="Y48"/>
  <c r="C47"/>
  <c r="AA43"/>
  <c r="AC40"/>
  <c r="AF36"/>
  <c r="AB31"/>
  <c r="K24"/>
  <c r="AC20"/>
  <c r="X47"/>
  <c r="E44"/>
  <c r="U39"/>
  <c r="O33"/>
  <c r="C28"/>
  <c r="H21"/>
  <c r="H49"/>
  <c r="T47"/>
  <c r="R45"/>
  <c r="AE41"/>
  <c r="H38"/>
  <c r="O34"/>
  <c r="AE28"/>
  <c r="L24"/>
  <c r="W46"/>
  <c r="H44"/>
  <c r="AD41"/>
  <c r="N39"/>
  <c r="AD35"/>
  <c r="E33"/>
  <c r="E29"/>
  <c r="AD24"/>
  <c r="Q21"/>
  <c r="M40"/>
  <c r="C38"/>
  <c r="V35"/>
  <c r="Y33"/>
  <c r="E31"/>
  <c r="AC27"/>
  <c r="D25"/>
  <c r="U21"/>
  <c r="G43"/>
  <c r="Y49"/>
  <c r="G49" i="2" l="1"/>
  <c r="C67" i="6"/>
  <c r="C82"/>
  <c r="C85"/>
  <c r="C69"/>
  <c r="C60"/>
  <c r="C65"/>
  <c r="C68"/>
  <c r="C74"/>
  <c r="C78"/>
  <c r="C72"/>
  <c r="C83"/>
  <c r="C86"/>
  <c r="C71"/>
  <c r="C73"/>
  <c r="C81"/>
  <c r="C66"/>
  <c r="C63"/>
  <c r="C70"/>
  <c r="C84"/>
  <c r="C87"/>
  <c r="C75"/>
  <c r="C88"/>
  <c r="C62"/>
  <c r="C76"/>
  <c r="C61"/>
  <c r="C59"/>
  <c r="C79"/>
  <c r="C77"/>
  <c r="C80"/>
  <c r="C64"/>
</calcChain>
</file>

<file path=xl/sharedStrings.xml><?xml version="1.0" encoding="utf-8"?>
<sst xmlns="http://schemas.openxmlformats.org/spreadsheetml/2006/main" count="1218" uniqueCount="284">
  <si>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</si>
  <si>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</si>
  <si>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</si>
  <si>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</si>
  <si>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</si>
  <si>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</si>
  <si>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</si>
  <si>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</si>
  <si>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</si>
  <si>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</si>
  <si>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</si>
  <si>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</si>
  <si>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</si>
  <si>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</si>
  <si>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</si>
  <si>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</si>
  <si>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</si>
  <si>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</si>
  <si>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</si>
  <si>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</si>
  <si>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</si>
  <si>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</si>
  <si>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</si>
  <si>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</si>
  <si>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</si>
  <si>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</si>
  <si>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</si>
  <si>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</si>
  <si>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</si>
  <si>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</si>
  <si>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</si>
  <si>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</si>
  <si>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</si>
  <si>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</si>
  <si>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</si>
  <si>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</si>
  <si>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</si>
  <si>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</si>
  <si>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</si>
  <si>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</si>
  <si>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</si>
  <si>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</si>
  <si>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</si>
  <si>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</si>
  <si>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</si>
  <si>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</si>
  <si>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</si>
  <si>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</si>
  <si>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</si>
  <si>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</si>
  <si>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</si>
  <si>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</si>
  <si>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</si>
  <si>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</si>
  <si>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</si>
  <si>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</si>
  <si>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</si>
  <si>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</si>
  <si>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</si>
  <si>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</si>
  <si>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</si>
  <si>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</si>
  <si>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</si>
  <si>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</si>
  <si>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</si>
  <si>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</si>
  <si>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</si>
  <si>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</si>
  <si>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</si>
  <si>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</si>
  <si>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</si>
  <si>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</si>
  <si>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</si>
  <si>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</si>
  <si>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</si>
  <si>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</si>
  <si>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</si>
  <si>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</si>
  <si>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</si>
  <si>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</si>
  <si>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</si>
  <si>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</si>
  <si>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</si>
  <si>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</si>
  <si>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</si>
  <si>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</si>
  <si>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</si>
  <si>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</si>
  <si>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</si>
  <si>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</si>
  <si>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</si>
  <si>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</si>
  <si>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</si>
  <si>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</si>
  <si>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</si>
  <si>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</si>
  <si>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</si>
  <si>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</si>
  <si>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</si>
  <si>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</si>
  <si>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</si>
  <si>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</si>
  <si>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</si>
  <si>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</si>
  <si>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</si>
  <si>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</si>
  <si>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</si>
  <si>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</si>
  <si>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</si>
  <si>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</si>
  <si>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</si>
  <si>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</si>
  <si>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</si>
  <si>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</si>
  <si>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</si>
  <si>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</si>
  <si>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</si>
  <si>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</si>
  <si>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</si>
  <si>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</si>
  <si>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</si>
  <si>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</si>
  <si>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</si>
  <si>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</si>
  <si>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</si>
  <si>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</si>
  <si>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</si>
  <si>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</si>
  <si>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</si>
  <si>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</si>
  <si>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</si>
  <si>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</si>
  <si>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</si>
  <si>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</si>
  <si>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</si>
  <si>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</si>
  <si>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</si>
  <si>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</si>
  <si>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</si>
  <si>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</si>
  <si>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</si>
  <si>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</si>
  <si>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</si>
  <si>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</si>
  <si>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</si>
  <si>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</si>
  <si>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</si>
  <si>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</si>
  <si>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</si>
  <si>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</si>
  <si>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</si>
  <si>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</si>
  <si>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</si>
  <si>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</si>
  <si>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</si>
  <si>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</si>
  <si>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</si>
  <si>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</si>
  <si>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</si>
  <si>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</si>
  <si>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</si>
  <si>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</si>
  <si>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</si>
  <si>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</si>
  <si>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</si>
  <si>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</si>
  <si>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</si>
  <si>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</si>
  <si>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</si>
  <si>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</si>
  <si>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</si>
  <si>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</si>
  <si>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</si>
  <si>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</si>
  <si>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</si>
  <si>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</si>
  <si>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</si>
  <si>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</si>
  <si>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</si>
  <si>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</si>
  <si>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</si>
  <si>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</si>
  <si>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</si>
  <si>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</si>
  <si>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</si>
  <si>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</si>
  <si>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</si>
  <si>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</si>
  <si>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</si>
  <si>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</si>
  <si>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</si>
  <si>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</si>
  <si>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</si>
  <si>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</si>
  <si>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</si>
  <si>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</si>
  <si>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</si>
  <si>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</si>
  <si>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</si>
  <si>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>CÁC GIÁO VIÊN DẠY LÀ</t>
  </si>
  <si>
    <t>KTCN-LamCN</t>
  </si>
  <si>
    <t>LamCN</t>
  </si>
  <si>
    <t>GDCD-HanGD</t>
  </si>
  <si>
    <t>CC-HanhH</t>
  </si>
  <si>
    <t>CC-ThangH</t>
  </si>
  <si>
    <t>TA-LoanNN</t>
  </si>
  <si>
    <t>SH-ThangH</t>
  </si>
  <si>
    <t>SH-HanhH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</si>
  <si>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</si>
  <si>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</si>
  <si>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</si>
  <si>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</si>
  <si>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</si>
  <si>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</si>
  <si>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</si>
  <si>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</si>
  <si>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</si>
  <si>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</si>
  <si>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CC-QuyT</t>
  </si>
  <si>
    <t>CC-TrangD</t>
  </si>
  <si>
    <t>Ly-QuynhL</t>
  </si>
  <si>
    <t>Ly-NhaL</t>
  </si>
  <si>
    <t>SH-QuyT</t>
  </si>
  <si>
    <t>SH-TrangD</t>
  </si>
  <si>
    <t>KTCN-ThuyCN</t>
  </si>
  <si>
    <t>KTCN-GiongCN</t>
  </si>
  <si>
    <t>SH-HuongD</t>
  </si>
  <si>
    <t>Ly-YenL</t>
  </si>
  <si>
    <t>CC-GiongCN</t>
  </si>
  <si>
    <t>CC-ThuyCN</t>
  </si>
  <si>
    <t>CC-LamCN</t>
  </si>
  <si>
    <t>CC-YenL</t>
  </si>
  <si>
    <t>CC-NhaL</t>
  </si>
  <si>
    <t>CC-QuynhL</t>
  </si>
  <si>
    <t>SH-NhaL</t>
  </si>
  <si>
    <t>TA-QuyNN</t>
  </si>
  <si>
    <t>SH-ThuyCN</t>
  </si>
  <si>
    <t>SH-YenL</t>
  </si>
  <si>
    <t>SH-QuynhL</t>
  </si>
  <si>
    <t>SH-GiongCN</t>
  </si>
  <si>
    <t>SH-LamCN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</si>
  <si>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</si>
  <si>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</si>
  <si>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</si>
  <si>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</si>
  <si>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</si>
  <si>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</si>
  <si>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</si>
  <si>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</si>
  <si>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</si>
  <si>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SH-BichV</t>
  </si>
  <si>
    <t>KTNN-NLanS</t>
  </si>
  <si>
    <t>Van-NgaV</t>
  </si>
  <si>
    <t>Hoa-HangH</t>
  </si>
  <si>
    <t>CC-HangH</t>
  </si>
  <si>
    <t>SH-HangH</t>
  </si>
  <si>
    <t>Toan-NguyetT</t>
  </si>
  <si>
    <t>Toan-LuyenT</t>
  </si>
  <si>
    <t>CC-NguyetV</t>
  </si>
  <si>
    <t>SH-NguyetV</t>
  </si>
  <si>
    <t>Van-NguyetV</t>
  </si>
  <si>
    <t>Toan-Oanh</t>
  </si>
  <si>
    <t>Sinh-NganS</t>
  </si>
  <si>
    <t>Hoa-MaiH</t>
  </si>
  <si>
    <t>Van-HuongV</t>
  </si>
  <si>
    <t>Ly-VietL</t>
  </si>
  <si>
    <t>KTNN-NganS</t>
  </si>
  <si>
    <t>Sáng</t>
  </si>
  <si>
    <t>Chiều</t>
  </si>
  <si>
    <t>Toan-SangT</t>
  </si>
  <si>
    <t>SH-NhatL</t>
  </si>
  <si>
    <t>CC-NhatL</t>
  </si>
  <si>
    <t>HIỆU TRƯỞNG</t>
  </si>
  <si>
    <t>CC-HuyD</t>
  </si>
  <si>
    <t>CC-MaiH</t>
  </si>
  <si>
    <t>CC-DamS</t>
  </si>
  <si>
    <t>SH-HuyD</t>
  </si>
  <si>
    <t>SH-MaiH</t>
  </si>
  <si>
    <t>SH-DamS</t>
  </si>
  <si>
    <t>KTNN-HuyS</t>
  </si>
  <si>
    <t>TA-ThuyNN</t>
  </si>
  <si>
    <t>LẦN 2 - KỲ II - NĂM HỌC 2018 - 2019</t>
  </si>
  <si>
    <t>Thực hiện từ ngày   21 tháng 1 năm 2019</t>
  </si>
  <si>
    <t>Ngày   18  tháng 1   năm 2019</t>
  </si>
</sst>
</file>

<file path=xl/styles.xml><?xml version="1.0" encoding="utf-8"?>
<styleSheet xmlns="http://schemas.openxmlformats.org/spreadsheetml/2006/main">
  <fonts count="2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0" fillId="0" borderId="15" xfId="0" applyBorder="1" applyAlignment="1"/>
    <xf numFmtId="0" fontId="0" fillId="0" borderId="15" xfId="0" applyBorder="1"/>
    <xf numFmtId="0" fontId="0" fillId="4" borderId="0" xfId="0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1" xfId="0" applyNumberForma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0" xfId="0" applyFo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0" fontId="10" fillId="0" borderId="0" xfId="0" applyFont="1" applyBorder="1" applyAlignment="1">
      <alignment vertical="center"/>
    </xf>
    <xf numFmtId="0" fontId="6" fillId="4" borderId="0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11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0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19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36"/>
  <sheetViews>
    <sheetView topLeftCell="A28" zoomScale="85" zoomScaleNormal="85" workbookViewId="0">
      <selection activeCell="AA40" sqref="AA40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32" ht="22.5">
      <c r="A2" s="95" t="s">
        <v>281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32" ht="24" thickBot="1">
      <c r="A3" s="95" t="s">
        <v>282</v>
      </c>
      <c r="B3" s="96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98" t="s">
        <v>169</v>
      </c>
      <c r="B5" s="34">
        <v>1</v>
      </c>
      <c r="C5" s="35" t="s">
        <v>159</v>
      </c>
      <c r="D5" s="35" t="s">
        <v>160</v>
      </c>
      <c r="E5" s="35" t="s">
        <v>249</v>
      </c>
      <c r="F5" s="35" t="s">
        <v>161</v>
      </c>
      <c r="G5" s="35" t="s">
        <v>162</v>
      </c>
      <c r="H5" s="35" t="s">
        <v>258</v>
      </c>
      <c r="I5" s="35" t="s">
        <v>228</v>
      </c>
      <c r="J5" s="35" t="s">
        <v>273</v>
      </c>
      <c r="K5" s="35" t="s">
        <v>164</v>
      </c>
      <c r="L5" s="35" t="s">
        <v>158</v>
      </c>
      <c r="M5" s="35" t="s">
        <v>163</v>
      </c>
      <c r="N5" s="35" t="s">
        <v>167</v>
      </c>
      <c r="O5" s="35" t="s">
        <v>166</v>
      </c>
      <c r="P5" s="35" t="s">
        <v>165</v>
      </c>
      <c r="Q5" s="35" t="s">
        <v>274</v>
      </c>
      <c r="R5" s="35" t="s">
        <v>230</v>
      </c>
      <c r="S5" s="35" t="s">
        <v>232</v>
      </c>
      <c r="T5" s="35" t="s">
        <v>229</v>
      </c>
      <c r="U5" s="35" t="s">
        <v>233</v>
      </c>
      <c r="V5" s="35" t="s">
        <v>254</v>
      </c>
      <c r="W5" s="35" t="s">
        <v>156</v>
      </c>
      <c r="X5" s="35" t="s">
        <v>157</v>
      </c>
      <c r="Y5" s="35" t="s">
        <v>204</v>
      </c>
      <c r="Z5" s="35" t="s">
        <v>271</v>
      </c>
      <c r="AA5" s="35" t="s">
        <v>275</v>
      </c>
      <c r="AB5" s="35" t="s">
        <v>203</v>
      </c>
      <c r="AC5" s="35" t="s">
        <v>219</v>
      </c>
      <c r="AD5" s="35" t="s">
        <v>231</v>
      </c>
      <c r="AE5" s="35" t="s">
        <v>215</v>
      </c>
      <c r="AF5" s="35" t="s">
        <v>218</v>
      </c>
    </row>
    <row r="6" spans="1:32" s="7" customFormat="1" ht="32.25" customHeight="1" thickBot="1">
      <c r="A6" s="99"/>
      <c r="B6" s="36">
        <v>2</v>
      </c>
      <c r="C6" s="35" t="s">
        <v>177</v>
      </c>
      <c r="D6" s="35" t="s">
        <v>178</v>
      </c>
      <c r="E6" s="35" t="s">
        <v>250</v>
      </c>
      <c r="F6" s="35" t="s">
        <v>179</v>
      </c>
      <c r="G6" s="35" t="s">
        <v>180</v>
      </c>
      <c r="H6" s="35" t="s">
        <v>259</v>
      </c>
      <c r="I6" s="35" t="s">
        <v>239</v>
      </c>
      <c r="J6" s="35" t="s">
        <v>276</v>
      </c>
      <c r="K6" s="35" t="s">
        <v>181</v>
      </c>
      <c r="L6" s="35" t="s">
        <v>176</v>
      </c>
      <c r="M6" s="35" t="s">
        <v>226</v>
      </c>
      <c r="N6" s="35" t="s">
        <v>186</v>
      </c>
      <c r="O6" s="35" t="s">
        <v>185</v>
      </c>
      <c r="P6" s="35" t="s">
        <v>184</v>
      </c>
      <c r="Q6" s="35" t="s">
        <v>277</v>
      </c>
      <c r="R6" s="35" t="s">
        <v>240</v>
      </c>
      <c r="S6" s="35" t="s">
        <v>234</v>
      </c>
      <c r="T6" s="35" t="s">
        <v>236</v>
      </c>
      <c r="U6" s="35" t="s">
        <v>238</v>
      </c>
      <c r="V6" s="35" t="s">
        <v>255</v>
      </c>
      <c r="W6" s="35" t="s">
        <v>182</v>
      </c>
      <c r="X6" s="35" t="s">
        <v>175</v>
      </c>
      <c r="Y6" s="35" t="s">
        <v>206</v>
      </c>
      <c r="Z6" s="35" t="s">
        <v>270</v>
      </c>
      <c r="AA6" s="35" t="s">
        <v>278</v>
      </c>
      <c r="AB6" s="35" t="s">
        <v>207</v>
      </c>
      <c r="AC6" s="35" t="s">
        <v>223</v>
      </c>
      <c r="AD6" s="35" t="s">
        <v>237</v>
      </c>
      <c r="AE6" s="35" t="s">
        <v>217</v>
      </c>
      <c r="AF6" s="35" t="s">
        <v>222</v>
      </c>
    </row>
    <row r="7" spans="1:32" s="7" customFormat="1" ht="32.25" customHeight="1" thickBot="1">
      <c r="A7" s="99"/>
      <c r="B7" s="36">
        <v>3</v>
      </c>
      <c r="C7" s="35" t="s">
        <v>35</v>
      </c>
      <c r="D7" s="35" t="s">
        <v>33</v>
      </c>
      <c r="E7" s="35" t="s">
        <v>253</v>
      </c>
      <c r="F7" s="35" t="s">
        <v>59</v>
      </c>
      <c r="G7" s="35" t="s">
        <v>37</v>
      </c>
      <c r="H7" s="35" t="s">
        <v>168</v>
      </c>
      <c r="I7" s="35" t="s">
        <v>57</v>
      </c>
      <c r="J7" s="35" t="s">
        <v>54</v>
      </c>
      <c r="K7" s="35" t="s">
        <v>50</v>
      </c>
      <c r="L7" s="35" t="s">
        <v>42</v>
      </c>
      <c r="M7" s="35" t="s">
        <v>225</v>
      </c>
      <c r="N7" s="35" t="s">
        <v>60</v>
      </c>
      <c r="O7" s="35" t="s">
        <v>200</v>
      </c>
      <c r="P7" s="35" t="s">
        <v>61</v>
      </c>
      <c r="Q7" s="35" t="s">
        <v>62</v>
      </c>
      <c r="R7" s="35" t="s">
        <v>227</v>
      </c>
      <c r="S7" s="35" t="s">
        <v>189</v>
      </c>
      <c r="T7" s="35" t="s">
        <v>202</v>
      </c>
      <c r="U7" s="35" t="s">
        <v>52</v>
      </c>
      <c r="V7" s="35" t="s">
        <v>56</v>
      </c>
      <c r="W7" s="35" t="s">
        <v>40</v>
      </c>
      <c r="X7" s="35" t="s">
        <v>263</v>
      </c>
      <c r="Y7" s="35" t="s">
        <v>36</v>
      </c>
      <c r="Z7" s="35" t="s">
        <v>44</v>
      </c>
      <c r="AA7" s="35" t="s">
        <v>266</v>
      </c>
      <c r="AB7" s="35" t="s">
        <v>66</v>
      </c>
      <c r="AC7" s="35" t="s">
        <v>183</v>
      </c>
      <c r="AD7" s="35" t="s">
        <v>280</v>
      </c>
      <c r="AE7" s="35" t="s">
        <v>196</v>
      </c>
      <c r="AF7" s="35" t="s">
        <v>38</v>
      </c>
    </row>
    <row r="8" spans="1:32" s="7" customFormat="1" ht="32.25" customHeight="1" thickBot="1">
      <c r="A8" s="99"/>
      <c r="B8" s="36">
        <v>4</v>
      </c>
      <c r="C8" s="35" t="s">
        <v>66</v>
      </c>
      <c r="D8" s="35" t="s">
        <v>221</v>
      </c>
      <c r="E8" s="35" t="s">
        <v>61</v>
      </c>
      <c r="F8" s="35" t="s">
        <v>55</v>
      </c>
      <c r="G8" s="35" t="s">
        <v>168</v>
      </c>
      <c r="H8" s="35" t="s">
        <v>205</v>
      </c>
      <c r="I8" s="35" t="s">
        <v>40</v>
      </c>
      <c r="J8" s="35" t="s">
        <v>50</v>
      </c>
      <c r="K8" s="35" t="s">
        <v>211</v>
      </c>
      <c r="L8" s="35" t="s">
        <v>53</v>
      </c>
      <c r="M8" s="35" t="s">
        <v>41</v>
      </c>
      <c r="N8" s="35" t="s">
        <v>227</v>
      </c>
      <c r="O8" s="35" t="s">
        <v>257</v>
      </c>
      <c r="P8" s="35" t="s">
        <v>189</v>
      </c>
      <c r="Q8" s="35" t="s">
        <v>200</v>
      </c>
      <c r="R8" s="35" t="s">
        <v>35</v>
      </c>
      <c r="S8" s="35" t="s">
        <v>64</v>
      </c>
      <c r="T8" s="35" t="s">
        <v>280</v>
      </c>
      <c r="U8" s="35" t="s">
        <v>51</v>
      </c>
      <c r="V8" s="35" t="s">
        <v>225</v>
      </c>
      <c r="W8" s="35" t="s">
        <v>39</v>
      </c>
      <c r="X8" s="35" t="s">
        <v>63</v>
      </c>
      <c r="Y8" s="35" t="s">
        <v>220</v>
      </c>
      <c r="Z8" s="35" t="s">
        <v>196</v>
      </c>
      <c r="AA8" s="35" t="s">
        <v>262</v>
      </c>
      <c r="AB8" s="35" t="s">
        <v>57</v>
      </c>
      <c r="AC8" s="35" t="s">
        <v>54</v>
      </c>
      <c r="AD8" s="35" t="s">
        <v>42</v>
      </c>
      <c r="AE8" s="35" t="s">
        <v>52</v>
      </c>
      <c r="AF8" s="35" t="s">
        <v>202</v>
      </c>
    </row>
    <row r="9" spans="1:32" s="7" customFormat="1" ht="32.25" customHeight="1" thickBot="1">
      <c r="A9" s="100"/>
      <c r="B9" s="37">
        <v>5</v>
      </c>
      <c r="C9" s="35" t="s">
        <v>39</v>
      </c>
      <c r="D9" s="35" t="s">
        <v>211</v>
      </c>
      <c r="E9" s="35" t="s">
        <v>221</v>
      </c>
      <c r="F9" s="35" t="s">
        <v>55</v>
      </c>
      <c r="G9" s="35" t="s">
        <v>61</v>
      </c>
      <c r="H9" s="35" t="s">
        <v>202</v>
      </c>
      <c r="I9" s="35" t="s">
        <v>62</v>
      </c>
      <c r="J9" s="35" t="s">
        <v>66</v>
      </c>
      <c r="K9" s="35" t="s">
        <v>57</v>
      </c>
      <c r="L9" s="35" t="s">
        <v>37</v>
      </c>
      <c r="M9" s="35" t="s">
        <v>41</v>
      </c>
      <c r="N9" s="35" t="s">
        <v>225</v>
      </c>
      <c r="O9" s="35" t="s">
        <v>257</v>
      </c>
      <c r="P9" s="35" t="s">
        <v>200</v>
      </c>
      <c r="Q9" s="35" t="s">
        <v>60</v>
      </c>
      <c r="R9" s="35" t="s">
        <v>189</v>
      </c>
      <c r="S9" s="35" t="s">
        <v>64</v>
      </c>
      <c r="T9" s="35" t="s">
        <v>280</v>
      </c>
      <c r="U9" s="35" t="s">
        <v>36</v>
      </c>
      <c r="V9" s="35" t="s">
        <v>253</v>
      </c>
      <c r="W9" s="35" t="s">
        <v>53</v>
      </c>
      <c r="X9" s="35" t="s">
        <v>205</v>
      </c>
      <c r="Y9" s="35" t="s">
        <v>52</v>
      </c>
      <c r="Z9" s="35" t="s">
        <v>33</v>
      </c>
      <c r="AA9" s="35" t="s">
        <v>63</v>
      </c>
      <c r="AB9" s="35" t="s">
        <v>51</v>
      </c>
      <c r="AC9" s="35" t="s">
        <v>279</v>
      </c>
      <c r="AD9" s="35" t="s">
        <v>54</v>
      </c>
      <c r="AE9" s="35" t="s">
        <v>183</v>
      </c>
      <c r="AF9" s="35" t="s">
        <v>263</v>
      </c>
    </row>
    <row r="10" spans="1:32" s="7" customFormat="1" ht="32.25" customHeight="1" thickBot="1">
      <c r="A10" s="98" t="s">
        <v>170</v>
      </c>
      <c r="B10" s="38">
        <v>1</v>
      </c>
      <c r="C10" s="35" t="s">
        <v>196</v>
      </c>
      <c r="D10" s="35" t="s">
        <v>261</v>
      </c>
      <c r="E10" s="35" t="s">
        <v>221</v>
      </c>
      <c r="F10" s="35" t="s">
        <v>55</v>
      </c>
      <c r="G10" s="35" t="s">
        <v>168</v>
      </c>
      <c r="H10" s="35" t="s">
        <v>260</v>
      </c>
      <c r="I10" s="35" t="s">
        <v>39</v>
      </c>
      <c r="J10" s="35" t="s">
        <v>265</v>
      </c>
      <c r="K10" s="35" t="s">
        <v>34</v>
      </c>
      <c r="L10" s="35" t="s">
        <v>50</v>
      </c>
      <c r="M10" s="35" t="s">
        <v>225</v>
      </c>
      <c r="N10" s="35" t="s">
        <v>36</v>
      </c>
      <c r="O10" s="35" t="s">
        <v>235</v>
      </c>
      <c r="P10" s="35" t="s">
        <v>35</v>
      </c>
      <c r="Q10" s="35" t="s">
        <v>60</v>
      </c>
      <c r="R10" s="35" t="s">
        <v>252</v>
      </c>
      <c r="S10" s="35" t="s">
        <v>189</v>
      </c>
      <c r="T10" s="35" t="s">
        <v>208</v>
      </c>
      <c r="U10" s="35" t="s">
        <v>202</v>
      </c>
      <c r="V10" s="35" t="s">
        <v>45</v>
      </c>
      <c r="W10" s="35" t="s">
        <v>47</v>
      </c>
      <c r="X10" s="35" t="s">
        <v>37</v>
      </c>
      <c r="Y10" s="35" t="s">
        <v>48</v>
      </c>
      <c r="Z10" s="35" t="s">
        <v>46</v>
      </c>
      <c r="AA10" s="35" t="s">
        <v>241</v>
      </c>
      <c r="AB10" s="35" t="s">
        <v>266</v>
      </c>
      <c r="AC10" s="35" t="s">
        <v>216</v>
      </c>
      <c r="AD10" s="35" t="s">
        <v>227</v>
      </c>
      <c r="AE10" s="35" t="s">
        <v>52</v>
      </c>
      <c r="AF10" s="35" t="s">
        <v>38</v>
      </c>
    </row>
    <row r="11" spans="1:32" s="7" customFormat="1" ht="32.25" customHeight="1" thickBot="1">
      <c r="A11" s="99"/>
      <c r="B11" s="39">
        <v>2</v>
      </c>
      <c r="C11" s="35" t="s">
        <v>196</v>
      </c>
      <c r="D11" s="35" t="s">
        <v>261</v>
      </c>
      <c r="E11" s="35" t="s">
        <v>60</v>
      </c>
      <c r="F11" s="35" t="s">
        <v>221</v>
      </c>
      <c r="G11" s="35" t="s">
        <v>38</v>
      </c>
      <c r="H11" s="35" t="s">
        <v>257</v>
      </c>
      <c r="I11" s="35" t="s">
        <v>225</v>
      </c>
      <c r="J11" s="35" t="s">
        <v>37</v>
      </c>
      <c r="K11" s="35" t="s">
        <v>241</v>
      </c>
      <c r="L11" s="35" t="s">
        <v>39</v>
      </c>
      <c r="M11" s="35" t="s">
        <v>41</v>
      </c>
      <c r="N11" s="35" t="s">
        <v>168</v>
      </c>
      <c r="O11" s="35" t="s">
        <v>235</v>
      </c>
      <c r="P11" s="35" t="s">
        <v>227</v>
      </c>
      <c r="Q11" s="35" t="s">
        <v>35</v>
      </c>
      <c r="R11" s="35" t="s">
        <v>252</v>
      </c>
      <c r="S11" s="35" t="s">
        <v>34</v>
      </c>
      <c r="T11" s="35" t="s">
        <v>50</v>
      </c>
      <c r="U11" s="35" t="s">
        <v>45</v>
      </c>
      <c r="V11" s="35" t="s">
        <v>280</v>
      </c>
      <c r="W11" s="35" t="s">
        <v>47</v>
      </c>
      <c r="X11" s="35" t="s">
        <v>262</v>
      </c>
      <c r="Y11" s="35" t="s">
        <v>46</v>
      </c>
      <c r="Z11" s="35" t="s">
        <v>48</v>
      </c>
      <c r="AA11" s="35" t="s">
        <v>40</v>
      </c>
      <c r="AB11" s="35" t="s">
        <v>265</v>
      </c>
      <c r="AC11" s="35" t="s">
        <v>36</v>
      </c>
      <c r="AD11" s="35" t="s">
        <v>260</v>
      </c>
      <c r="AE11" s="35" t="s">
        <v>52</v>
      </c>
      <c r="AF11" s="35" t="s">
        <v>251</v>
      </c>
    </row>
    <row r="12" spans="1:32" s="7" customFormat="1" ht="32.25" customHeight="1" thickBot="1">
      <c r="A12" s="99"/>
      <c r="B12" s="39">
        <v>3</v>
      </c>
      <c r="C12" s="35" t="s">
        <v>261</v>
      </c>
      <c r="D12" s="35" t="s">
        <v>221</v>
      </c>
      <c r="E12" s="35" t="s">
        <v>51</v>
      </c>
      <c r="F12" s="35" t="s">
        <v>41</v>
      </c>
      <c r="G12" s="35" t="s">
        <v>66</v>
      </c>
      <c r="H12" s="35" t="s">
        <v>257</v>
      </c>
      <c r="I12" s="35" t="s">
        <v>53</v>
      </c>
      <c r="J12" s="35" t="s">
        <v>208</v>
      </c>
      <c r="K12" s="35" t="s">
        <v>256</v>
      </c>
      <c r="L12" s="35" t="s">
        <v>196</v>
      </c>
      <c r="M12" s="35" t="s">
        <v>34</v>
      </c>
      <c r="N12" s="35" t="s">
        <v>60</v>
      </c>
      <c r="O12" s="35" t="s">
        <v>253</v>
      </c>
      <c r="P12" s="35" t="s">
        <v>235</v>
      </c>
      <c r="Q12" s="35" t="s">
        <v>40</v>
      </c>
      <c r="R12" s="35" t="s">
        <v>35</v>
      </c>
      <c r="S12" s="35" t="s">
        <v>52</v>
      </c>
      <c r="T12" s="35" t="s">
        <v>189</v>
      </c>
      <c r="U12" s="35" t="s">
        <v>36</v>
      </c>
      <c r="V12" s="35" t="s">
        <v>50</v>
      </c>
      <c r="W12" s="35" t="s">
        <v>63</v>
      </c>
      <c r="X12" s="35" t="s">
        <v>241</v>
      </c>
      <c r="Y12" s="35" t="s">
        <v>262</v>
      </c>
      <c r="Z12" s="35" t="s">
        <v>38</v>
      </c>
      <c r="AA12" s="35" t="s">
        <v>55</v>
      </c>
      <c r="AB12" s="35" t="s">
        <v>216</v>
      </c>
      <c r="AC12" s="35" t="s">
        <v>211</v>
      </c>
      <c r="AD12" s="35" t="s">
        <v>202</v>
      </c>
      <c r="AE12" s="35" t="s">
        <v>265</v>
      </c>
      <c r="AF12" s="35" t="s">
        <v>65</v>
      </c>
    </row>
    <row r="13" spans="1:32" s="7" customFormat="1" ht="32.25" customHeight="1" thickBot="1">
      <c r="A13" s="99"/>
      <c r="B13" s="39">
        <v>4</v>
      </c>
      <c r="C13" s="35" t="s">
        <v>39</v>
      </c>
      <c r="D13" s="35" t="s">
        <v>260</v>
      </c>
      <c r="E13" s="35" t="s">
        <v>35</v>
      </c>
      <c r="F13" s="35" t="s">
        <v>256</v>
      </c>
      <c r="G13" s="35" t="s">
        <v>61</v>
      </c>
      <c r="H13" s="35" t="s">
        <v>168</v>
      </c>
      <c r="I13" s="35" t="s">
        <v>60</v>
      </c>
      <c r="J13" s="35" t="s">
        <v>55</v>
      </c>
      <c r="K13" s="35" t="s">
        <v>225</v>
      </c>
      <c r="L13" s="35" t="s">
        <v>37</v>
      </c>
      <c r="M13" s="35" t="s">
        <v>189</v>
      </c>
      <c r="N13" s="35" t="s">
        <v>50</v>
      </c>
      <c r="O13" s="35" t="s">
        <v>211</v>
      </c>
      <c r="P13" s="35" t="s">
        <v>252</v>
      </c>
      <c r="Q13" s="35" t="s">
        <v>62</v>
      </c>
      <c r="R13" s="35" t="s">
        <v>208</v>
      </c>
      <c r="S13" s="35" t="s">
        <v>52</v>
      </c>
      <c r="T13" s="35" t="s">
        <v>65</v>
      </c>
      <c r="U13" s="35" t="s">
        <v>235</v>
      </c>
      <c r="V13" s="35" t="s">
        <v>257</v>
      </c>
      <c r="W13" s="35" t="s">
        <v>280</v>
      </c>
      <c r="X13" s="35" t="s">
        <v>261</v>
      </c>
      <c r="Y13" s="35" t="s">
        <v>241</v>
      </c>
      <c r="Z13" s="35" t="s">
        <v>47</v>
      </c>
      <c r="AA13" s="35" t="s">
        <v>266</v>
      </c>
      <c r="AB13" s="35" t="s">
        <v>58</v>
      </c>
      <c r="AC13" s="35" t="s">
        <v>202</v>
      </c>
      <c r="AD13" s="35" t="s">
        <v>216</v>
      </c>
      <c r="AE13" s="35" t="s">
        <v>196</v>
      </c>
      <c r="AF13" s="35" t="s">
        <v>265</v>
      </c>
    </row>
    <row r="14" spans="1:32" s="7" customFormat="1" ht="32.25" customHeight="1" thickBot="1">
      <c r="A14" s="100"/>
      <c r="B14" s="40">
        <v>5</v>
      </c>
      <c r="C14" s="35" t="s">
        <v>211</v>
      </c>
      <c r="D14" s="35" t="s">
        <v>260</v>
      </c>
      <c r="E14" s="35" t="s">
        <v>253</v>
      </c>
      <c r="F14" s="35" t="s">
        <v>208</v>
      </c>
      <c r="G14" s="35" t="s">
        <v>61</v>
      </c>
      <c r="H14" s="35" t="s">
        <v>265</v>
      </c>
      <c r="I14" s="35" t="s">
        <v>60</v>
      </c>
      <c r="J14" s="35" t="s">
        <v>55</v>
      </c>
      <c r="K14" s="35" t="s">
        <v>280</v>
      </c>
      <c r="L14" s="35" t="s">
        <v>53</v>
      </c>
      <c r="M14" s="35" t="s">
        <v>47</v>
      </c>
      <c r="N14" s="35" t="s">
        <v>225</v>
      </c>
      <c r="O14" s="35" t="s">
        <v>189</v>
      </c>
      <c r="P14" s="35" t="s">
        <v>252</v>
      </c>
      <c r="Q14" s="35" t="s">
        <v>62</v>
      </c>
      <c r="R14" s="35" t="s">
        <v>235</v>
      </c>
      <c r="S14" s="35" t="s">
        <v>221</v>
      </c>
      <c r="T14" s="35" t="s">
        <v>36</v>
      </c>
      <c r="U14" s="35" t="s">
        <v>41</v>
      </c>
      <c r="V14" s="35" t="s">
        <v>257</v>
      </c>
      <c r="W14" s="35" t="s">
        <v>39</v>
      </c>
      <c r="X14" s="35" t="s">
        <v>168</v>
      </c>
      <c r="Y14" s="35" t="s">
        <v>241</v>
      </c>
      <c r="Z14" s="35" t="s">
        <v>51</v>
      </c>
      <c r="AA14" s="35" t="s">
        <v>63</v>
      </c>
      <c r="AB14" s="35" t="s">
        <v>58</v>
      </c>
      <c r="AC14" s="35" t="s">
        <v>65</v>
      </c>
      <c r="AD14" s="35" t="s">
        <v>66</v>
      </c>
      <c r="AE14" s="35" t="s">
        <v>37</v>
      </c>
      <c r="AF14" s="35" t="s">
        <v>256</v>
      </c>
    </row>
    <row r="15" spans="1:32" s="7" customFormat="1" ht="32.25" customHeight="1" thickBot="1">
      <c r="A15" s="98" t="s">
        <v>171</v>
      </c>
      <c r="B15" s="38">
        <v>1</v>
      </c>
      <c r="C15" s="35" t="s">
        <v>196</v>
      </c>
      <c r="D15" s="35" t="s">
        <v>35</v>
      </c>
      <c r="E15" s="35" t="s">
        <v>57</v>
      </c>
      <c r="F15" s="35" t="s">
        <v>63</v>
      </c>
      <c r="G15" s="35" t="s">
        <v>60</v>
      </c>
      <c r="H15" s="35" t="s">
        <v>46</v>
      </c>
      <c r="I15" s="35" t="s">
        <v>50</v>
      </c>
      <c r="J15" s="35" t="s">
        <v>265</v>
      </c>
      <c r="K15" s="35" t="s">
        <v>241</v>
      </c>
      <c r="L15" s="35" t="s">
        <v>261</v>
      </c>
      <c r="M15" s="35" t="s">
        <v>47</v>
      </c>
      <c r="N15" s="35" t="s">
        <v>59</v>
      </c>
      <c r="O15" s="35" t="s">
        <v>189</v>
      </c>
      <c r="P15" s="35" t="s">
        <v>34</v>
      </c>
      <c r="Q15" s="35" t="s">
        <v>227</v>
      </c>
      <c r="R15" s="35" t="s">
        <v>252</v>
      </c>
      <c r="S15" s="35" t="s">
        <v>235</v>
      </c>
      <c r="T15" s="35" t="s">
        <v>49</v>
      </c>
      <c r="U15" s="35" t="s">
        <v>52</v>
      </c>
      <c r="V15" s="35" t="s">
        <v>58</v>
      </c>
      <c r="W15" s="35" t="s">
        <v>53</v>
      </c>
      <c r="X15" s="35" t="s">
        <v>44</v>
      </c>
      <c r="Y15" s="35" t="s">
        <v>266</v>
      </c>
      <c r="Z15" s="35" t="s">
        <v>40</v>
      </c>
      <c r="AA15" s="35" t="s">
        <v>43</v>
      </c>
      <c r="AB15" s="35" t="s">
        <v>66</v>
      </c>
      <c r="AC15" s="35" t="s">
        <v>205</v>
      </c>
      <c r="AD15" s="35" t="s">
        <v>65</v>
      </c>
      <c r="AE15" s="35" t="s">
        <v>183</v>
      </c>
      <c r="AF15" s="35" t="s">
        <v>38</v>
      </c>
    </row>
    <row r="16" spans="1:32" s="7" customFormat="1" ht="32.25" customHeight="1" thickBot="1">
      <c r="A16" s="99"/>
      <c r="B16" s="39">
        <v>2</v>
      </c>
      <c r="C16" s="35" t="s">
        <v>261</v>
      </c>
      <c r="D16" s="35" t="s">
        <v>63</v>
      </c>
      <c r="E16" s="35" t="s">
        <v>62</v>
      </c>
      <c r="F16" s="35" t="s">
        <v>256</v>
      </c>
      <c r="G16" s="35" t="s">
        <v>60</v>
      </c>
      <c r="H16" s="35" t="s">
        <v>224</v>
      </c>
      <c r="I16" s="35" t="s">
        <v>53</v>
      </c>
      <c r="J16" s="35" t="s">
        <v>252</v>
      </c>
      <c r="K16" s="35" t="s">
        <v>241</v>
      </c>
      <c r="L16" s="35" t="s">
        <v>50</v>
      </c>
      <c r="M16" s="35" t="s">
        <v>34</v>
      </c>
      <c r="N16" s="35" t="s">
        <v>257</v>
      </c>
      <c r="O16" s="35" t="s">
        <v>35</v>
      </c>
      <c r="P16" s="35" t="s">
        <v>40</v>
      </c>
      <c r="Q16" s="35" t="s">
        <v>49</v>
      </c>
      <c r="R16" s="35" t="s">
        <v>189</v>
      </c>
      <c r="S16" s="35" t="s">
        <v>235</v>
      </c>
      <c r="T16" s="35" t="s">
        <v>280</v>
      </c>
      <c r="U16" s="35" t="s">
        <v>52</v>
      </c>
      <c r="V16" s="35" t="s">
        <v>58</v>
      </c>
      <c r="W16" s="35" t="s">
        <v>183</v>
      </c>
      <c r="X16" s="35" t="s">
        <v>43</v>
      </c>
      <c r="Y16" s="35" t="s">
        <v>36</v>
      </c>
      <c r="Z16" s="35" t="s">
        <v>46</v>
      </c>
      <c r="AA16" s="35" t="s">
        <v>269</v>
      </c>
      <c r="AB16" s="35" t="s">
        <v>196</v>
      </c>
      <c r="AC16" s="35" t="s">
        <v>205</v>
      </c>
      <c r="AD16" s="35" t="s">
        <v>66</v>
      </c>
      <c r="AE16" s="35" t="s">
        <v>279</v>
      </c>
      <c r="AF16" s="35" t="s">
        <v>38</v>
      </c>
    </row>
    <row r="17" spans="1:32" s="7" customFormat="1" ht="32.25" customHeight="1" thickBot="1">
      <c r="A17" s="99"/>
      <c r="B17" s="39">
        <v>3</v>
      </c>
      <c r="C17" s="35" t="s">
        <v>42</v>
      </c>
      <c r="D17" s="35" t="s">
        <v>261</v>
      </c>
      <c r="E17" s="35" t="s">
        <v>62</v>
      </c>
      <c r="F17" s="35" t="s">
        <v>221</v>
      </c>
      <c r="G17" s="35" t="s">
        <v>63</v>
      </c>
      <c r="H17" s="35" t="s">
        <v>257</v>
      </c>
      <c r="I17" s="35" t="s">
        <v>59</v>
      </c>
      <c r="J17" s="35" t="s">
        <v>50</v>
      </c>
      <c r="K17" s="35" t="s">
        <v>57</v>
      </c>
      <c r="L17" s="35" t="s">
        <v>196</v>
      </c>
      <c r="M17" s="35" t="s">
        <v>44</v>
      </c>
      <c r="N17" s="35" t="s">
        <v>189</v>
      </c>
      <c r="O17" s="35" t="s">
        <v>40</v>
      </c>
      <c r="P17" s="35" t="s">
        <v>200</v>
      </c>
      <c r="Q17" s="35" t="s">
        <v>43</v>
      </c>
      <c r="R17" s="35" t="s">
        <v>49</v>
      </c>
      <c r="S17" s="35" t="s">
        <v>35</v>
      </c>
      <c r="T17" s="35" t="s">
        <v>220</v>
      </c>
      <c r="U17" s="35" t="s">
        <v>224</v>
      </c>
      <c r="V17" s="35" t="s">
        <v>65</v>
      </c>
      <c r="W17" s="35" t="s">
        <v>47</v>
      </c>
      <c r="X17" s="35" t="s">
        <v>46</v>
      </c>
      <c r="Y17" s="35" t="s">
        <v>241</v>
      </c>
      <c r="Z17" s="35" t="s">
        <v>266</v>
      </c>
      <c r="AA17" s="35" t="s">
        <v>269</v>
      </c>
      <c r="AB17" s="35" t="s">
        <v>58</v>
      </c>
      <c r="AC17" s="35" t="s">
        <v>265</v>
      </c>
      <c r="AD17" s="35" t="s">
        <v>227</v>
      </c>
      <c r="AE17" s="35" t="s">
        <v>52</v>
      </c>
      <c r="AF17" s="35" t="s">
        <v>183</v>
      </c>
    </row>
    <row r="18" spans="1:32" s="7" customFormat="1" ht="32.25" customHeight="1" thickBot="1">
      <c r="A18" s="99"/>
      <c r="B18" s="39">
        <v>4</v>
      </c>
      <c r="C18" s="35" t="s">
        <v>66</v>
      </c>
      <c r="D18" s="35" t="s">
        <v>57</v>
      </c>
      <c r="E18" s="35" t="s">
        <v>60</v>
      </c>
      <c r="F18" s="35" t="s">
        <v>46</v>
      </c>
      <c r="G18" s="35" t="s">
        <v>265</v>
      </c>
      <c r="H18" s="35" t="s">
        <v>205</v>
      </c>
      <c r="I18" s="35" t="s">
        <v>62</v>
      </c>
      <c r="J18" s="35" t="s">
        <v>37</v>
      </c>
      <c r="K18" s="35" t="s">
        <v>280</v>
      </c>
      <c r="L18" s="35" t="s">
        <v>252</v>
      </c>
      <c r="M18" s="35" t="s">
        <v>50</v>
      </c>
      <c r="N18" s="35" t="s">
        <v>227</v>
      </c>
      <c r="O18" s="35" t="s">
        <v>220</v>
      </c>
      <c r="P18" s="35" t="s">
        <v>61</v>
      </c>
      <c r="Q18" s="35" t="s">
        <v>35</v>
      </c>
      <c r="R18" s="35" t="s">
        <v>263</v>
      </c>
      <c r="S18" s="35" t="s">
        <v>40</v>
      </c>
      <c r="T18" s="35" t="s">
        <v>189</v>
      </c>
      <c r="U18" s="35" t="s">
        <v>235</v>
      </c>
      <c r="V18" s="35" t="s">
        <v>257</v>
      </c>
      <c r="W18" s="35" t="s">
        <v>266</v>
      </c>
      <c r="X18" s="35" t="s">
        <v>261</v>
      </c>
      <c r="Y18" s="35" t="s">
        <v>52</v>
      </c>
      <c r="Z18" s="35" t="s">
        <v>47</v>
      </c>
      <c r="AA18" s="35" t="s">
        <v>183</v>
      </c>
      <c r="AB18" s="35" t="s">
        <v>43</v>
      </c>
      <c r="AC18" s="35" t="s">
        <v>36</v>
      </c>
      <c r="AD18" s="35" t="s">
        <v>59</v>
      </c>
      <c r="AE18" s="35" t="s">
        <v>65</v>
      </c>
      <c r="AF18" s="35" t="s">
        <v>256</v>
      </c>
    </row>
    <row r="19" spans="1:32" s="7" customFormat="1" ht="32.25" customHeight="1" thickBot="1">
      <c r="A19" s="100"/>
      <c r="B19" s="40">
        <v>5</v>
      </c>
      <c r="C19" s="35" t="s">
        <v>200</v>
      </c>
      <c r="D19" s="35" t="s">
        <v>221</v>
      </c>
      <c r="E19" s="35" t="s">
        <v>60</v>
      </c>
      <c r="F19" s="35" t="s">
        <v>59</v>
      </c>
      <c r="G19" s="35" t="s">
        <v>37</v>
      </c>
      <c r="H19" s="35" t="s">
        <v>205</v>
      </c>
      <c r="I19" s="35" t="s">
        <v>62</v>
      </c>
      <c r="J19" s="35" t="s">
        <v>66</v>
      </c>
      <c r="K19" s="35" t="s">
        <v>280</v>
      </c>
      <c r="L19" s="35" t="s">
        <v>252</v>
      </c>
      <c r="M19" s="35" t="s">
        <v>43</v>
      </c>
      <c r="N19" s="35" t="s">
        <v>36</v>
      </c>
      <c r="O19" s="35" t="s">
        <v>257</v>
      </c>
      <c r="P19" s="35" t="s">
        <v>61</v>
      </c>
      <c r="Q19" s="35" t="s">
        <v>189</v>
      </c>
      <c r="R19" s="35" t="s">
        <v>65</v>
      </c>
      <c r="S19" s="35" t="s">
        <v>52</v>
      </c>
      <c r="T19" s="35" t="s">
        <v>224</v>
      </c>
      <c r="U19" s="35" t="s">
        <v>235</v>
      </c>
      <c r="V19" s="35" t="s">
        <v>220</v>
      </c>
      <c r="W19" s="35" t="s">
        <v>241</v>
      </c>
      <c r="X19" s="35" t="s">
        <v>63</v>
      </c>
      <c r="Y19" s="35" t="s">
        <v>57</v>
      </c>
      <c r="Z19" s="35" t="s">
        <v>47</v>
      </c>
      <c r="AA19" s="35" t="s">
        <v>263</v>
      </c>
      <c r="AB19" s="35" t="s">
        <v>256</v>
      </c>
      <c r="AC19" s="35" t="s">
        <v>58</v>
      </c>
      <c r="AD19" s="35" t="s">
        <v>183</v>
      </c>
      <c r="AE19" s="35" t="s">
        <v>265</v>
      </c>
      <c r="AF19" s="35" t="s">
        <v>42</v>
      </c>
    </row>
    <row r="20" spans="1:32" s="7" customFormat="1" ht="32.25" customHeight="1" thickBot="1">
      <c r="A20" s="98" t="s">
        <v>172</v>
      </c>
      <c r="B20" s="38">
        <v>1</v>
      </c>
      <c r="C20" s="35" t="s">
        <v>202</v>
      </c>
      <c r="D20" s="35" t="s">
        <v>205</v>
      </c>
      <c r="E20" s="35" t="s">
        <v>42</v>
      </c>
      <c r="F20" s="35" t="s">
        <v>55</v>
      </c>
      <c r="G20" s="35" t="s">
        <v>46</v>
      </c>
      <c r="H20" s="35" t="s">
        <v>265</v>
      </c>
      <c r="I20" s="35" t="s">
        <v>54</v>
      </c>
      <c r="J20" s="35" t="s">
        <v>252</v>
      </c>
      <c r="K20" s="35" t="s">
        <v>48</v>
      </c>
      <c r="L20" s="35" t="s">
        <v>208</v>
      </c>
      <c r="M20" s="35" t="s">
        <v>47</v>
      </c>
      <c r="N20" s="35" t="s">
        <v>189</v>
      </c>
      <c r="O20" s="35" t="s">
        <v>220</v>
      </c>
      <c r="P20" s="35" t="s">
        <v>51</v>
      </c>
      <c r="Q20" s="35" t="s">
        <v>227</v>
      </c>
      <c r="R20" s="35" t="s">
        <v>235</v>
      </c>
      <c r="S20" s="35" t="s">
        <v>35</v>
      </c>
      <c r="T20" s="35" t="s">
        <v>49</v>
      </c>
      <c r="U20" s="35" t="s">
        <v>52</v>
      </c>
      <c r="V20" s="35" t="s">
        <v>58</v>
      </c>
      <c r="W20" s="35" t="s">
        <v>63</v>
      </c>
      <c r="X20" s="35" t="s">
        <v>44</v>
      </c>
      <c r="Y20" s="35" t="s">
        <v>59</v>
      </c>
      <c r="Z20" s="35" t="s">
        <v>196</v>
      </c>
      <c r="AA20" s="35" t="s">
        <v>241</v>
      </c>
      <c r="AB20" s="35" t="s">
        <v>262</v>
      </c>
      <c r="AC20" s="35" t="s">
        <v>65</v>
      </c>
      <c r="AD20" s="35" t="s">
        <v>43</v>
      </c>
      <c r="AE20" s="35" t="s">
        <v>64</v>
      </c>
      <c r="AF20" s="35" t="s">
        <v>216</v>
      </c>
    </row>
    <row r="21" spans="1:32" s="7" customFormat="1" ht="32.25" customHeight="1" thickBot="1">
      <c r="A21" s="99"/>
      <c r="B21" s="39">
        <v>2</v>
      </c>
      <c r="C21" s="35" t="s">
        <v>38</v>
      </c>
      <c r="D21" s="35" t="s">
        <v>205</v>
      </c>
      <c r="E21" s="35" t="s">
        <v>35</v>
      </c>
      <c r="F21" s="35" t="s">
        <v>256</v>
      </c>
      <c r="G21" s="35" t="s">
        <v>224</v>
      </c>
      <c r="H21" s="35" t="s">
        <v>67</v>
      </c>
      <c r="I21" s="35" t="s">
        <v>54</v>
      </c>
      <c r="J21" s="35" t="s">
        <v>252</v>
      </c>
      <c r="K21" s="35" t="s">
        <v>280</v>
      </c>
      <c r="L21" s="35" t="s">
        <v>48</v>
      </c>
      <c r="M21" s="35" t="s">
        <v>47</v>
      </c>
      <c r="N21" s="35" t="s">
        <v>257</v>
      </c>
      <c r="O21" s="35" t="s">
        <v>43</v>
      </c>
      <c r="P21" s="35" t="s">
        <v>189</v>
      </c>
      <c r="Q21" s="35" t="s">
        <v>200</v>
      </c>
      <c r="R21" s="35" t="s">
        <v>235</v>
      </c>
      <c r="S21" s="35" t="s">
        <v>52</v>
      </c>
      <c r="T21" s="35" t="s">
        <v>49</v>
      </c>
      <c r="U21" s="35" t="s">
        <v>220</v>
      </c>
      <c r="V21" s="35" t="s">
        <v>51</v>
      </c>
      <c r="W21" s="35" t="s">
        <v>46</v>
      </c>
      <c r="X21" s="35" t="s">
        <v>266</v>
      </c>
      <c r="Y21" s="35" t="s">
        <v>202</v>
      </c>
      <c r="Z21" s="35" t="s">
        <v>196</v>
      </c>
      <c r="AA21" s="35" t="s">
        <v>241</v>
      </c>
      <c r="AB21" s="35" t="s">
        <v>65</v>
      </c>
      <c r="AC21" s="35" t="s">
        <v>58</v>
      </c>
      <c r="AD21" s="35" t="s">
        <v>216</v>
      </c>
      <c r="AE21" s="35" t="s">
        <v>64</v>
      </c>
      <c r="AF21" s="35" t="s">
        <v>211</v>
      </c>
    </row>
    <row r="22" spans="1:32" s="7" customFormat="1" ht="32.25" customHeight="1" thickBot="1">
      <c r="A22" s="99"/>
      <c r="B22" s="39">
        <v>3</v>
      </c>
      <c r="C22" s="35" t="s">
        <v>66</v>
      </c>
      <c r="D22" s="35" t="s">
        <v>33</v>
      </c>
      <c r="E22" s="35" t="s">
        <v>63</v>
      </c>
      <c r="F22" s="35" t="s">
        <v>256</v>
      </c>
      <c r="G22" s="35" t="s">
        <v>38</v>
      </c>
      <c r="H22" s="35" t="s">
        <v>46</v>
      </c>
      <c r="I22" s="35" t="s">
        <v>59</v>
      </c>
      <c r="J22" s="35" t="s">
        <v>55</v>
      </c>
      <c r="K22" s="35" t="s">
        <v>202</v>
      </c>
      <c r="L22" s="35" t="s">
        <v>196</v>
      </c>
      <c r="M22" s="35" t="s">
        <v>44</v>
      </c>
      <c r="N22" s="35" t="s">
        <v>48</v>
      </c>
      <c r="O22" s="35" t="s">
        <v>235</v>
      </c>
      <c r="P22" s="35" t="s">
        <v>227</v>
      </c>
      <c r="Q22" s="35" t="s">
        <v>67</v>
      </c>
      <c r="R22" s="35" t="s">
        <v>252</v>
      </c>
      <c r="S22" s="35" t="s">
        <v>208</v>
      </c>
      <c r="T22" s="35" t="s">
        <v>220</v>
      </c>
      <c r="U22" s="35" t="s">
        <v>56</v>
      </c>
      <c r="V22" s="35" t="s">
        <v>257</v>
      </c>
      <c r="W22" s="35" t="s">
        <v>47</v>
      </c>
      <c r="X22" s="35" t="s">
        <v>263</v>
      </c>
      <c r="Y22" s="35" t="s">
        <v>52</v>
      </c>
      <c r="Z22" s="35" t="s">
        <v>168</v>
      </c>
      <c r="AA22" s="35" t="s">
        <v>35</v>
      </c>
      <c r="AB22" s="35" t="s">
        <v>266</v>
      </c>
      <c r="AC22" s="35" t="s">
        <v>265</v>
      </c>
      <c r="AD22" s="35" t="s">
        <v>183</v>
      </c>
      <c r="AE22" s="35" t="s">
        <v>279</v>
      </c>
      <c r="AF22" s="35" t="s">
        <v>251</v>
      </c>
    </row>
    <row r="23" spans="1:32" s="7" customFormat="1" ht="32.25" customHeight="1" thickBot="1">
      <c r="A23" s="99"/>
      <c r="B23" s="39">
        <v>4</v>
      </c>
      <c r="C23" s="35" t="s">
        <v>48</v>
      </c>
      <c r="D23" s="35" t="s">
        <v>211</v>
      </c>
      <c r="E23" s="35" t="s">
        <v>51</v>
      </c>
      <c r="F23" s="35" t="s">
        <v>41</v>
      </c>
      <c r="G23" s="35" t="s">
        <v>265</v>
      </c>
      <c r="H23" s="35" t="s">
        <v>257</v>
      </c>
      <c r="I23" s="35" t="s">
        <v>63</v>
      </c>
      <c r="J23" s="35" t="s">
        <v>54</v>
      </c>
      <c r="K23" s="35" t="s">
        <v>256</v>
      </c>
      <c r="L23" s="35" t="s">
        <v>202</v>
      </c>
      <c r="M23" s="35" t="s">
        <v>189</v>
      </c>
      <c r="N23" s="35" t="s">
        <v>43</v>
      </c>
      <c r="O23" s="35" t="s">
        <v>264</v>
      </c>
      <c r="P23" s="35" t="s">
        <v>35</v>
      </c>
      <c r="Q23" s="35" t="s">
        <v>208</v>
      </c>
      <c r="R23" s="35" t="s">
        <v>200</v>
      </c>
      <c r="S23" s="35" t="s">
        <v>224</v>
      </c>
      <c r="T23" s="35" t="s">
        <v>64</v>
      </c>
      <c r="U23" s="35" t="s">
        <v>235</v>
      </c>
      <c r="V23" s="35" t="s">
        <v>280</v>
      </c>
      <c r="W23" s="35" t="s">
        <v>241</v>
      </c>
      <c r="X23" s="35" t="s">
        <v>46</v>
      </c>
      <c r="Y23" s="35" t="s">
        <v>52</v>
      </c>
      <c r="Z23" s="35" t="s">
        <v>266</v>
      </c>
      <c r="AA23" s="35" t="s">
        <v>55</v>
      </c>
      <c r="AB23" s="35" t="s">
        <v>196</v>
      </c>
      <c r="AC23" s="35" t="s">
        <v>205</v>
      </c>
      <c r="AD23" s="35" t="s">
        <v>279</v>
      </c>
      <c r="AE23" s="35" t="s">
        <v>216</v>
      </c>
      <c r="AF23" s="35" t="s">
        <v>65</v>
      </c>
    </row>
    <row r="24" spans="1:32" s="7" customFormat="1" ht="32.25" customHeight="1" thickBot="1">
      <c r="A24" s="100"/>
      <c r="B24" s="40">
        <v>5</v>
      </c>
      <c r="C24" s="35" t="s">
        <v>211</v>
      </c>
      <c r="D24" s="35" t="s">
        <v>42</v>
      </c>
      <c r="E24" s="35" t="s">
        <v>200</v>
      </c>
      <c r="F24" s="35" t="s">
        <v>208</v>
      </c>
      <c r="G24" s="35" t="s">
        <v>66</v>
      </c>
      <c r="H24" s="35" t="s">
        <v>51</v>
      </c>
      <c r="I24" s="35" t="s">
        <v>56</v>
      </c>
      <c r="J24" s="35" t="s">
        <v>54</v>
      </c>
      <c r="K24" s="35" t="s">
        <v>265</v>
      </c>
      <c r="L24" s="35" t="s">
        <v>224</v>
      </c>
      <c r="M24" s="35" t="s">
        <v>55</v>
      </c>
      <c r="N24" s="35" t="s">
        <v>264</v>
      </c>
      <c r="O24" s="35" t="s">
        <v>257</v>
      </c>
      <c r="P24" s="35" t="s">
        <v>252</v>
      </c>
      <c r="Q24" s="35" t="s">
        <v>189</v>
      </c>
      <c r="R24" s="35" t="s">
        <v>43</v>
      </c>
      <c r="S24" s="35" t="s">
        <v>235</v>
      </c>
      <c r="T24" s="35" t="s">
        <v>64</v>
      </c>
      <c r="U24" s="35" t="s">
        <v>41</v>
      </c>
      <c r="V24" s="35" t="s">
        <v>280</v>
      </c>
      <c r="W24" s="35" t="s">
        <v>241</v>
      </c>
      <c r="X24" s="35" t="s">
        <v>168</v>
      </c>
      <c r="Y24" s="35" t="s">
        <v>220</v>
      </c>
      <c r="Z24" s="35" t="s">
        <v>47</v>
      </c>
      <c r="AA24" s="35" t="s">
        <v>263</v>
      </c>
      <c r="AB24" s="35" t="s">
        <v>256</v>
      </c>
      <c r="AC24" s="35" t="s">
        <v>183</v>
      </c>
      <c r="AD24" s="35" t="s">
        <v>65</v>
      </c>
      <c r="AE24" s="35" t="s">
        <v>33</v>
      </c>
      <c r="AF24" s="35" t="s">
        <v>205</v>
      </c>
    </row>
    <row r="25" spans="1:32" s="7" customFormat="1" ht="32.25" customHeight="1" thickBot="1">
      <c r="A25" s="98" t="s">
        <v>173</v>
      </c>
      <c r="B25" s="38">
        <v>1</v>
      </c>
      <c r="C25" s="35" t="s">
        <v>208</v>
      </c>
      <c r="D25" s="35" t="s">
        <v>33</v>
      </c>
      <c r="E25" s="35" t="s">
        <v>57</v>
      </c>
      <c r="F25" s="35" t="s">
        <v>46</v>
      </c>
      <c r="G25" s="35" t="s">
        <v>60</v>
      </c>
      <c r="H25" s="35" t="s">
        <v>260</v>
      </c>
      <c r="I25" s="35" t="s">
        <v>50</v>
      </c>
      <c r="J25" s="35" t="s">
        <v>252</v>
      </c>
      <c r="K25" s="35" t="s">
        <v>34</v>
      </c>
      <c r="L25" s="35" t="s">
        <v>261</v>
      </c>
      <c r="M25" s="35" t="s">
        <v>202</v>
      </c>
      <c r="N25" s="35" t="s">
        <v>227</v>
      </c>
      <c r="O25" s="35" t="s">
        <v>35</v>
      </c>
      <c r="P25" s="35" t="s">
        <v>48</v>
      </c>
      <c r="Q25" s="35" t="s">
        <v>49</v>
      </c>
      <c r="R25" s="35" t="s">
        <v>235</v>
      </c>
      <c r="S25" s="35" t="s">
        <v>221</v>
      </c>
      <c r="T25" s="35" t="s">
        <v>43</v>
      </c>
      <c r="U25" s="35" t="s">
        <v>56</v>
      </c>
      <c r="V25" s="35" t="s">
        <v>253</v>
      </c>
      <c r="W25" s="35" t="s">
        <v>262</v>
      </c>
      <c r="X25" s="35" t="s">
        <v>241</v>
      </c>
      <c r="Y25" s="35" t="s">
        <v>55</v>
      </c>
      <c r="Z25" s="35" t="s">
        <v>44</v>
      </c>
      <c r="AA25" s="35" t="s">
        <v>37</v>
      </c>
      <c r="AB25" s="35" t="s">
        <v>196</v>
      </c>
      <c r="AC25" s="35" t="s">
        <v>58</v>
      </c>
      <c r="AD25" s="35" t="s">
        <v>54</v>
      </c>
      <c r="AE25" s="35" t="s">
        <v>65</v>
      </c>
      <c r="AF25" s="35" t="s">
        <v>183</v>
      </c>
    </row>
    <row r="26" spans="1:32" s="7" customFormat="1" ht="32.25" customHeight="1" thickBot="1">
      <c r="A26" s="99"/>
      <c r="B26" s="39">
        <v>2</v>
      </c>
      <c r="C26" s="35" t="s">
        <v>35</v>
      </c>
      <c r="D26" s="35" t="s">
        <v>261</v>
      </c>
      <c r="E26" s="35" t="s">
        <v>221</v>
      </c>
      <c r="F26" s="35" t="s">
        <v>40</v>
      </c>
      <c r="G26" s="35" t="s">
        <v>46</v>
      </c>
      <c r="H26" s="35" t="s">
        <v>260</v>
      </c>
      <c r="I26" s="35" t="s">
        <v>57</v>
      </c>
      <c r="J26" s="35" t="s">
        <v>48</v>
      </c>
      <c r="K26" s="35" t="s">
        <v>256</v>
      </c>
      <c r="L26" s="35" t="s">
        <v>252</v>
      </c>
      <c r="M26" s="35" t="s">
        <v>50</v>
      </c>
      <c r="N26" s="35" t="s">
        <v>257</v>
      </c>
      <c r="O26" s="35" t="s">
        <v>208</v>
      </c>
      <c r="P26" s="35" t="s">
        <v>34</v>
      </c>
      <c r="Q26" s="35" t="s">
        <v>263</v>
      </c>
      <c r="R26" s="35" t="s">
        <v>49</v>
      </c>
      <c r="S26" s="35" t="s">
        <v>235</v>
      </c>
      <c r="T26" s="35" t="s">
        <v>280</v>
      </c>
      <c r="U26" s="35" t="s">
        <v>65</v>
      </c>
      <c r="V26" s="35" t="s">
        <v>202</v>
      </c>
      <c r="W26" s="35" t="s">
        <v>266</v>
      </c>
      <c r="X26" s="35" t="s">
        <v>241</v>
      </c>
      <c r="Y26" s="35" t="s">
        <v>55</v>
      </c>
      <c r="Z26" s="35" t="s">
        <v>38</v>
      </c>
      <c r="AA26" s="35" t="s">
        <v>44</v>
      </c>
      <c r="AB26" s="35" t="s">
        <v>196</v>
      </c>
      <c r="AC26" s="35" t="s">
        <v>58</v>
      </c>
      <c r="AD26" s="35" t="s">
        <v>54</v>
      </c>
      <c r="AE26" s="35" t="s">
        <v>64</v>
      </c>
      <c r="AF26" s="35" t="s">
        <v>205</v>
      </c>
    </row>
    <row r="27" spans="1:32" s="7" customFormat="1" ht="32.25" customHeight="1" thickBot="1">
      <c r="A27" s="99"/>
      <c r="B27" s="39">
        <v>3</v>
      </c>
      <c r="C27" s="35" t="s">
        <v>261</v>
      </c>
      <c r="D27" s="35" t="s">
        <v>35</v>
      </c>
      <c r="E27" s="35" t="s">
        <v>61</v>
      </c>
      <c r="F27" s="35" t="s">
        <v>33</v>
      </c>
      <c r="G27" s="35" t="s">
        <v>56</v>
      </c>
      <c r="H27" s="35" t="s">
        <v>51</v>
      </c>
      <c r="I27" s="35" t="s">
        <v>60</v>
      </c>
      <c r="J27" s="35" t="s">
        <v>55</v>
      </c>
      <c r="K27" s="35" t="s">
        <v>256</v>
      </c>
      <c r="L27" s="35" t="s">
        <v>208</v>
      </c>
      <c r="M27" s="35" t="s">
        <v>44</v>
      </c>
      <c r="N27" s="35" t="s">
        <v>257</v>
      </c>
      <c r="O27" s="35" t="s">
        <v>253</v>
      </c>
      <c r="P27" s="35" t="s">
        <v>227</v>
      </c>
      <c r="Q27" s="35" t="s">
        <v>37</v>
      </c>
      <c r="R27" s="35" t="s">
        <v>40</v>
      </c>
      <c r="S27" s="35" t="s">
        <v>224</v>
      </c>
      <c r="T27" s="35" t="s">
        <v>49</v>
      </c>
      <c r="U27" s="35" t="s">
        <v>50</v>
      </c>
      <c r="V27" s="35" t="s">
        <v>58</v>
      </c>
      <c r="W27" s="35" t="s">
        <v>46</v>
      </c>
      <c r="X27" s="35" t="s">
        <v>266</v>
      </c>
      <c r="Y27" s="35" t="s">
        <v>43</v>
      </c>
      <c r="Z27" s="35" t="s">
        <v>38</v>
      </c>
      <c r="AA27" s="35" t="s">
        <v>183</v>
      </c>
      <c r="AB27" s="35" t="s">
        <v>57</v>
      </c>
      <c r="AC27" s="35" t="s">
        <v>205</v>
      </c>
      <c r="AD27" s="35" t="s">
        <v>260</v>
      </c>
      <c r="AE27" s="35" t="s">
        <v>196</v>
      </c>
      <c r="AF27" s="35" t="s">
        <v>263</v>
      </c>
    </row>
    <row r="28" spans="1:32" s="7" customFormat="1" ht="32.25" customHeight="1" thickBot="1">
      <c r="A28" s="99"/>
      <c r="B28" s="39">
        <v>4</v>
      </c>
      <c r="C28" s="35" t="s">
        <v>261</v>
      </c>
      <c r="D28" s="35" t="s">
        <v>57</v>
      </c>
      <c r="E28" s="35" t="s">
        <v>61</v>
      </c>
      <c r="F28" s="35" t="s">
        <v>56</v>
      </c>
      <c r="G28" s="35" t="s">
        <v>40</v>
      </c>
      <c r="H28" s="35" t="s">
        <v>253</v>
      </c>
      <c r="I28" s="35" t="s">
        <v>54</v>
      </c>
      <c r="J28" s="35" t="s">
        <v>202</v>
      </c>
      <c r="K28" s="35" t="s">
        <v>241</v>
      </c>
      <c r="L28" s="35" t="s">
        <v>39</v>
      </c>
      <c r="M28" s="35" t="s">
        <v>51</v>
      </c>
      <c r="N28" s="35" t="s">
        <v>50</v>
      </c>
      <c r="O28" s="35" t="s">
        <v>264</v>
      </c>
      <c r="P28" s="35" t="s">
        <v>235</v>
      </c>
      <c r="Q28" s="35" t="s">
        <v>60</v>
      </c>
      <c r="R28" s="35" t="s">
        <v>227</v>
      </c>
      <c r="S28" s="35" t="s">
        <v>65</v>
      </c>
      <c r="T28" s="35" t="s">
        <v>64</v>
      </c>
      <c r="U28" s="35" t="s">
        <v>224</v>
      </c>
      <c r="V28" s="35" t="s">
        <v>280</v>
      </c>
      <c r="W28" s="35" t="s">
        <v>183</v>
      </c>
      <c r="X28" s="35" t="s">
        <v>205</v>
      </c>
      <c r="Y28" s="35" t="s">
        <v>46</v>
      </c>
      <c r="Z28" s="35" t="s">
        <v>33</v>
      </c>
      <c r="AA28" s="35" t="s">
        <v>35</v>
      </c>
      <c r="AB28" s="35" t="s">
        <v>58</v>
      </c>
      <c r="AC28" s="35" t="s">
        <v>43</v>
      </c>
      <c r="AD28" s="35" t="s">
        <v>260</v>
      </c>
      <c r="AE28" s="35" t="s">
        <v>196</v>
      </c>
      <c r="AF28" s="35" t="s">
        <v>256</v>
      </c>
    </row>
    <row r="29" spans="1:32" s="7" customFormat="1" ht="32.25" customHeight="1" thickBot="1">
      <c r="A29" s="100"/>
      <c r="B29" s="40">
        <v>5</v>
      </c>
      <c r="C29" s="35" t="e">
        <v>#N/A</v>
      </c>
      <c r="D29" s="35" t="e">
        <v>#N/A</v>
      </c>
      <c r="E29" s="35" t="e">
        <v>#N/A</v>
      </c>
      <c r="F29" s="35" t="e">
        <v>#N/A</v>
      </c>
      <c r="G29" s="35" t="e">
        <v>#N/A</v>
      </c>
      <c r="H29" s="35" t="e">
        <v>#N/A</v>
      </c>
      <c r="I29" s="35" t="e">
        <v>#N/A</v>
      </c>
      <c r="J29" s="35" t="e">
        <v>#N/A</v>
      </c>
      <c r="K29" s="35" t="e">
        <v>#N/A</v>
      </c>
      <c r="L29" s="35" t="e">
        <v>#N/A</v>
      </c>
      <c r="M29" s="35" t="s">
        <v>55</v>
      </c>
      <c r="N29" s="35" t="s">
        <v>202</v>
      </c>
      <c r="O29" s="35" t="s">
        <v>264</v>
      </c>
      <c r="P29" s="35" t="s">
        <v>235</v>
      </c>
      <c r="Q29" s="35" t="s">
        <v>60</v>
      </c>
      <c r="R29" s="35" t="s">
        <v>263</v>
      </c>
      <c r="S29" s="35" t="s">
        <v>64</v>
      </c>
      <c r="T29" s="35" t="s">
        <v>224</v>
      </c>
      <c r="U29" s="35" t="s">
        <v>208</v>
      </c>
      <c r="V29" s="35" t="s">
        <v>56</v>
      </c>
      <c r="W29" s="35" t="s">
        <v>39</v>
      </c>
      <c r="X29" s="35" t="s">
        <v>205</v>
      </c>
      <c r="Y29" s="35" t="s">
        <v>57</v>
      </c>
      <c r="Z29" s="35" t="s">
        <v>43</v>
      </c>
      <c r="AA29" s="93" t="s">
        <v>241</v>
      </c>
      <c r="AB29" s="35" t="s">
        <v>65</v>
      </c>
      <c r="AC29" s="35" t="s">
        <v>54</v>
      </c>
      <c r="AD29" s="35" t="s">
        <v>280</v>
      </c>
      <c r="AE29" s="35" t="s">
        <v>33</v>
      </c>
      <c r="AF29" s="93" t="s">
        <v>256</v>
      </c>
    </row>
    <row r="30" spans="1:32" s="7" customFormat="1" ht="32.25" customHeight="1" thickBot="1">
      <c r="A30" s="98" t="s">
        <v>174</v>
      </c>
      <c r="B30" s="38">
        <v>1</v>
      </c>
      <c r="C30" s="35" t="s">
        <v>38</v>
      </c>
      <c r="D30" s="35" t="s">
        <v>260</v>
      </c>
      <c r="E30" s="35" t="s">
        <v>253</v>
      </c>
      <c r="F30" s="35" t="s">
        <v>225</v>
      </c>
      <c r="G30" s="35" t="s">
        <v>60</v>
      </c>
      <c r="H30" s="35" t="s">
        <v>205</v>
      </c>
      <c r="I30" s="35" t="s">
        <v>62</v>
      </c>
      <c r="J30" s="35" t="s">
        <v>56</v>
      </c>
      <c r="K30" s="35" t="s">
        <v>265</v>
      </c>
      <c r="L30" s="35" t="s">
        <v>53</v>
      </c>
      <c r="M30" s="35" t="s">
        <v>48</v>
      </c>
      <c r="N30" s="35" t="s">
        <v>36</v>
      </c>
      <c r="O30" s="35" t="s">
        <v>220</v>
      </c>
      <c r="P30" s="35" t="s">
        <v>34</v>
      </c>
      <c r="Q30" s="35" t="s">
        <v>49</v>
      </c>
      <c r="R30" s="35" t="s">
        <v>59</v>
      </c>
      <c r="S30" s="35" t="s">
        <v>211</v>
      </c>
      <c r="T30" s="35" t="s">
        <v>50</v>
      </c>
      <c r="U30" s="35" t="s">
        <v>41</v>
      </c>
      <c r="V30" s="35" t="s">
        <v>208</v>
      </c>
      <c r="W30" s="35" t="s">
        <v>43</v>
      </c>
      <c r="X30" s="35" t="s">
        <v>261</v>
      </c>
      <c r="Y30" s="35" t="s">
        <v>55</v>
      </c>
      <c r="Z30" s="35" t="s">
        <v>33</v>
      </c>
      <c r="AA30" s="35" t="s">
        <v>44</v>
      </c>
      <c r="AB30" s="35" t="s">
        <v>40</v>
      </c>
      <c r="AC30" s="35" t="s">
        <v>54</v>
      </c>
      <c r="AD30" s="35" t="s">
        <v>279</v>
      </c>
      <c r="AE30" s="35" t="s">
        <v>64</v>
      </c>
      <c r="AF30" s="35" t="s">
        <v>216</v>
      </c>
    </row>
    <row r="31" spans="1:32" s="7" customFormat="1" ht="32.25" customHeight="1" thickBot="1">
      <c r="A31" s="99"/>
      <c r="B31" s="39">
        <v>2</v>
      </c>
      <c r="C31" s="35" t="s">
        <v>38</v>
      </c>
      <c r="D31" s="35" t="s">
        <v>202</v>
      </c>
      <c r="E31" s="35" t="s">
        <v>62</v>
      </c>
      <c r="F31" s="35" t="s">
        <v>33</v>
      </c>
      <c r="G31" s="35" t="s">
        <v>61</v>
      </c>
      <c r="H31" s="35" t="s">
        <v>56</v>
      </c>
      <c r="I31" s="35" t="s">
        <v>60</v>
      </c>
      <c r="J31" s="35" t="s">
        <v>225</v>
      </c>
      <c r="K31" s="35" t="s">
        <v>211</v>
      </c>
      <c r="L31" s="35" t="s">
        <v>39</v>
      </c>
      <c r="M31" s="35" t="s">
        <v>55</v>
      </c>
      <c r="N31" s="35" t="s">
        <v>264</v>
      </c>
      <c r="O31" s="35" t="s">
        <v>253</v>
      </c>
      <c r="P31" s="35" t="s">
        <v>208</v>
      </c>
      <c r="Q31" s="35" t="s">
        <v>49</v>
      </c>
      <c r="R31" s="35" t="s">
        <v>200</v>
      </c>
      <c r="S31" s="35" t="s">
        <v>43</v>
      </c>
      <c r="T31" s="35" t="s">
        <v>36</v>
      </c>
      <c r="U31" s="35" t="s">
        <v>41</v>
      </c>
      <c r="V31" s="35" t="s">
        <v>50</v>
      </c>
      <c r="W31" s="35" t="s">
        <v>59</v>
      </c>
      <c r="X31" s="35" t="s">
        <v>261</v>
      </c>
      <c r="Y31" s="35" t="s">
        <v>266</v>
      </c>
      <c r="Z31" s="35" t="s">
        <v>48</v>
      </c>
      <c r="AA31" s="35" t="s">
        <v>269</v>
      </c>
      <c r="AB31" s="35" t="s">
        <v>216</v>
      </c>
      <c r="AC31" s="35" t="s">
        <v>54</v>
      </c>
      <c r="AD31" s="35" t="s">
        <v>280</v>
      </c>
      <c r="AE31" s="35" t="s">
        <v>42</v>
      </c>
      <c r="AF31" s="35" t="s">
        <v>265</v>
      </c>
    </row>
    <row r="32" spans="1:32" s="7" customFormat="1" ht="32.25" customHeight="1" thickBot="1">
      <c r="A32" s="99"/>
      <c r="B32" s="39">
        <v>3</v>
      </c>
      <c r="C32" s="35" t="s">
        <v>39</v>
      </c>
      <c r="D32" s="35" t="s">
        <v>205</v>
      </c>
      <c r="E32" s="35" t="s">
        <v>40</v>
      </c>
      <c r="F32" s="35" t="s">
        <v>41</v>
      </c>
      <c r="G32" s="35" t="s">
        <v>38</v>
      </c>
      <c r="H32" s="35" t="s">
        <v>260</v>
      </c>
      <c r="I32" s="35" t="s">
        <v>54</v>
      </c>
      <c r="J32" s="35" t="s">
        <v>208</v>
      </c>
      <c r="K32" s="35" t="s">
        <v>50</v>
      </c>
      <c r="L32" s="35" t="s">
        <v>261</v>
      </c>
      <c r="M32" s="35" t="s">
        <v>34</v>
      </c>
      <c r="N32" s="35" t="s">
        <v>264</v>
      </c>
      <c r="O32" s="35" t="s">
        <v>48</v>
      </c>
      <c r="P32" s="35" t="s">
        <v>61</v>
      </c>
      <c r="Q32" s="35" t="s">
        <v>263</v>
      </c>
      <c r="R32" s="35" t="s">
        <v>49</v>
      </c>
      <c r="S32" s="35" t="s">
        <v>64</v>
      </c>
      <c r="T32" s="35" t="s">
        <v>59</v>
      </c>
      <c r="U32" s="35" t="s">
        <v>220</v>
      </c>
      <c r="V32" s="35" t="s">
        <v>225</v>
      </c>
      <c r="W32" s="35" t="s">
        <v>53</v>
      </c>
      <c r="X32" s="35" t="s">
        <v>44</v>
      </c>
      <c r="Y32" s="35" t="s">
        <v>36</v>
      </c>
      <c r="Z32" s="35" t="s">
        <v>262</v>
      </c>
      <c r="AA32" s="35" t="s">
        <v>269</v>
      </c>
      <c r="AB32" s="35" t="s">
        <v>265</v>
      </c>
      <c r="AC32" s="35" t="s">
        <v>216</v>
      </c>
      <c r="AD32" s="35" t="s">
        <v>280</v>
      </c>
      <c r="AE32" s="35" t="s">
        <v>202</v>
      </c>
      <c r="AF32" s="35" t="s">
        <v>43</v>
      </c>
    </row>
    <row r="33" spans="1:32" s="7" customFormat="1" ht="32.25" customHeight="1" thickBot="1">
      <c r="A33" s="99"/>
      <c r="B33" s="39">
        <v>4</v>
      </c>
      <c r="C33" s="35" t="s">
        <v>208</v>
      </c>
      <c r="D33" s="35" t="s">
        <v>225</v>
      </c>
      <c r="E33" s="35" t="s">
        <v>61</v>
      </c>
      <c r="F33" s="35" t="s">
        <v>41</v>
      </c>
      <c r="G33" s="35" t="s">
        <v>38</v>
      </c>
      <c r="H33" s="35" t="s">
        <v>253</v>
      </c>
      <c r="I33" s="35" t="s">
        <v>39</v>
      </c>
      <c r="J33" s="35" t="s">
        <v>54</v>
      </c>
      <c r="K33" s="35" t="s">
        <v>56</v>
      </c>
      <c r="L33" s="35" t="s">
        <v>261</v>
      </c>
      <c r="M33" s="35" t="s">
        <v>168</v>
      </c>
      <c r="N33" s="35" t="s">
        <v>60</v>
      </c>
      <c r="O33" s="35" t="s">
        <v>200</v>
      </c>
      <c r="P33" s="35" t="s">
        <v>43</v>
      </c>
      <c r="Q33" s="35" t="s">
        <v>62</v>
      </c>
      <c r="R33" s="35" t="s">
        <v>49</v>
      </c>
      <c r="S33" s="35" t="s">
        <v>34</v>
      </c>
      <c r="T33" s="35" t="s">
        <v>64</v>
      </c>
      <c r="U33" s="35" t="s">
        <v>50</v>
      </c>
      <c r="V33" s="35" t="s">
        <v>220</v>
      </c>
      <c r="W33" s="35" t="s">
        <v>280</v>
      </c>
      <c r="X33" s="35" t="s">
        <v>263</v>
      </c>
      <c r="Y33" s="35" t="s">
        <v>48</v>
      </c>
      <c r="Z33" s="35" t="s">
        <v>44</v>
      </c>
      <c r="AA33" s="35" t="s">
        <v>55</v>
      </c>
      <c r="AB33" s="35" t="s">
        <v>256</v>
      </c>
      <c r="AC33" s="35" t="s">
        <v>42</v>
      </c>
      <c r="AD33" s="35" t="s">
        <v>260</v>
      </c>
      <c r="AE33" s="35" t="s">
        <v>216</v>
      </c>
      <c r="AF33" s="35" t="s">
        <v>205</v>
      </c>
    </row>
    <row r="34" spans="1:32" s="7" customFormat="1" ht="32.25" customHeight="1" thickBot="1">
      <c r="A34" s="100"/>
      <c r="B34" s="40">
        <v>5</v>
      </c>
      <c r="C34" s="35" t="e">
        <v>#N/A</v>
      </c>
      <c r="D34" s="35" t="e">
        <v>#N/A</v>
      </c>
      <c r="E34" s="35" t="e">
        <v>#N/A</v>
      </c>
      <c r="F34" s="35" t="e">
        <v>#N/A</v>
      </c>
      <c r="G34" s="35" t="e">
        <v>#N/A</v>
      </c>
      <c r="H34" s="35" t="e">
        <v>#N/A</v>
      </c>
      <c r="I34" s="35" t="e">
        <v>#N/A</v>
      </c>
      <c r="J34" s="35" t="e">
        <v>#N/A</v>
      </c>
      <c r="K34" s="35" t="e">
        <v>#N/A</v>
      </c>
      <c r="L34" s="35" t="e">
        <v>#N/A</v>
      </c>
      <c r="M34" s="35" t="e">
        <v>#N/A</v>
      </c>
      <c r="N34" s="35" t="e">
        <v>#N/A</v>
      </c>
      <c r="O34" s="35" t="e">
        <v>#N/A</v>
      </c>
      <c r="P34" s="35" t="e">
        <v>#N/A</v>
      </c>
      <c r="Q34" s="35" t="e">
        <v>#N/A</v>
      </c>
      <c r="R34" s="35" t="e">
        <v>#N/A</v>
      </c>
      <c r="S34" s="35" t="e">
        <v>#N/A</v>
      </c>
      <c r="T34" s="35" t="e">
        <v>#N/A</v>
      </c>
      <c r="U34" s="35" t="e">
        <v>#N/A</v>
      </c>
      <c r="V34" s="35" t="e">
        <v>#N/A</v>
      </c>
      <c r="W34" s="35" t="s">
        <v>280</v>
      </c>
      <c r="X34" s="35" t="s">
        <v>202</v>
      </c>
      <c r="Y34" s="35" t="s">
        <v>220</v>
      </c>
      <c r="Z34" s="35" t="s">
        <v>168</v>
      </c>
      <c r="AA34" s="35" t="s">
        <v>55</v>
      </c>
      <c r="AB34" s="35" t="s">
        <v>256</v>
      </c>
      <c r="AC34" s="35" t="s">
        <v>279</v>
      </c>
      <c r="AD34" s="35" t="s">
        <v>54</v>
      </c>
      <c r="AE34" s="35" t="s">
        <v>43</v>
      </c>
      <c r="AF34" s="35" t="s">
        <v>205</v>
      </c>
    </row>
    <row r="35" spans="1:32" ht="18.75">
      <c r="AC35" s="102" t="s">
        <v>283</v>
      </c>
      <c r="AD35" s="102"/>
      <c r="AE35" s="102"/>
      <c r="AF35" s="75"/>
    </row>
    <row r="36" spans="1:32" ht="18.75">
      <c r="AC36" s="101" t="s">
        <v>272</v>
      </c>
      <c r="AD36" s="101"/>
      <c r="AE36" s="101"/>
      <c r="AF36" s="76"/>
    </row>
  </sheetData>
  <sheetProtection formatCells="0" formatColumns="0" formatRows="0" insertColumns="0" insertRows="0" insertHyperlinks="0" deleteColumns="0" deleteRows="0"/>
  <mergeCells count="11">
    <mergeCell ref="AC36:AE36"/>
    <mergeCell ref="A15:A19"/>
    <mergeCell ref="A20:A24"/>
    <mergeCell ref="A25:A29"/>
    <mergeCell ref="A30:A34"/>
    <mergeCell ref="AC35:AE35"/>
    <mergeCell ref="A1:L1"/>
    <mergeCell ref="A2:L2"/>
    <mergeCell ref="A3:L3"/>
    <mergeCell ref="A5:A9"/>
    <mergeCell ref="A10:A14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X34"/>
  <sheetViews>
    <sheetView topLeftCell="A34" zoomScale="115" zoomScaleNormal="115" workbookViewId="0">
      <selection activeCell="C34" sqref="C34:L34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94" t="str">
        <f>'TKB TOAN TRUONG'!A1:L1</f>
        <v>THỜI KHOÁ BIỂU TOÀN TRƯỜNG BUỔI SÁNG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2.5">
      <c r="A2" s="95" t="str">
        <f>'TKB TOAN TRUONG'!A2:L2</f>
        <v>LẦN 2 - KỲ II - NĂM HỌC 2018 - 2019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3.25">
      <c r="A3" s="95" t="str">
        <f>'TKB TOAN TRUONG'!A3:L3</f>
        <v>Thực hiện từ ngày   21 tháng 1 năm 2019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">
      <c r="A4" s="36"/>
      <c r="B4" s="36"/>
      <c r="C4" s="46" t="s">
        <v>3</v>
      </c>
      <c r="D4" s="46" t="s">
        <v>4</v>
      </c>
      <c r="E4" s="46" t="s">
        <v>5</v>
      </c>
      <c r="F4" s="46" t="s">
        <v>6</v>
      </c>
      <c r="G4" s="46" t="s">
        <v>7</v>
      </c>
      <c r="H4" s="46" t="s">
        <v>8</v>
      </c>
      <c r="I4" s="46" t="s">
        <v>9</v>
      </c>
      <c r="J4" s="46" t="s">
        <v>10</v>
      </c>
      <c r="K4" s="46" t="s">
        <v>11</v>
      </c>
      <c r="L4" s="46" t="s">
        <v>12</v>
      </c>
    </row>
    <row r="5" spans="1:12" ht="33" customHeight="1">
      <c r="A5" s="103" t="s">
        <v>169</v>
      </c>
      <c r="B5" s="36">
        <v>1</v>
      </c>
      <c r="C5" s="45" t="str">
        <f>'TKB TOAN TRUONG'!C5</f>
        <v>CC-HuyS</v>
      </c>
      <c r="D5" s="45" t="str">
        <f>'TKB TOAN TRUONG'!D5</f>
        <v>CC-DLanT</v>
      </c>
      <c r="E5" s="45" t="str">
        <f>'TKB TOAN TRUONG'!E5</f>
        <v>CC-BichV</v>
      </c>
      <c r="F5" s="45" t="str">
        <f>'TKB TOAN TRUONG'!F5</f>
        <v>CC-TrungV</v>
      </c>
      <c r="G5" s="45" t="str">
        <f>'TKB TOAN TRUONG'!G5</f>
        <v>CC-HaV</v>
      </c>
      <c r="H5" s="45" t="str">
        <f>'TKB TOAN TRUONG'!H5</f>
        <v>CC-NguyetV</v>
      </c>
      <c r="I5" s="45" t="str">
        <f>'TKB TOAN TRUONG'!I5</f>
        <v>CC-GiongCN</v>
      </c>
      <c r="J5" s="45" t="str">
        <f>'TKB TOAN TRUONG'!J5</f>
        <v>CC-HuyD</v>
      </c>
      <c r="K5" s="45" t="str">
        <f>'TKB TOAN TRUONG'!K5</f>
        <v>CC-PhuongS</v>
      </c>
      <c r="L5" s="45" t="str">
        <f>'TKB TOAN TRUONG'!L5</f>
        <v>CC-ThaiL</v>
      </c>
    </row>
    <row r="6" spans="1:12" s="7" customFormat="1" ht="33" customHeight="1">
      <c r="A6" s="103"/>
      <c r="B6" s="66">
        <v>2</v>
      </c>
      <c r="C6" s="45" t="str">
        <f>'TKB TOAN TRUONG'!C6</f>
        <v>SH-HuyS</v>
      </c>
      <c r="D6" s="45" t="str">
        <f>'TKB TOAN TRUONG'!D6</f>
        <v>SH-DLanT</v>
      </c>
      <c r="E6" s="45" t="str">
        <f>'TKB TOAN TRUONG'!E6</f>
        <v>SH-BichV</v>
      </c>
      <c r="F6" s="45" t="str">
        <f>'TKB TOAN TRUONG'!F6</f>
        <v>SH-TrungV</v>
      </c>
      <c r="G6" s="45" t="str">
        <f>'TKB TOAN TRUONG'!G6</f>
        <v>SH-HaV</v>
      </c>
      <c r="H6" s="45" t="str">
        <f>'TKB TOAN TRUONG'!H6</f>
        <v>SH-NguyetV</v>
      </c>
      <c r="I6" s="45" t="str">
        <f>'TKB TOAN TRUONG'!I6</f>
        <v>SH-GiongCN</v>
      </c>
      <c r="J6" s="45" t="str">
        <f>'TKB TOAN TRUONG'!J6</f>
        <v>SH-HuyD</v>
      </c>
      <c r="K6" s="45" t="str">
        <f>'TKB TOAN TRUONG'!K6</f>
        <v>SH-PhuongS</v>
      </c>
      <c r="L6" s="45" t="str">
        <f>'TKB TOAN TRUONG'!L6</f>
        <v>SH-ThaiL</v>
      </c>
    </row>
    <row r="7" spans="1:12" s="7" customFormat="1" ht="33" customHeight="1">
      <c r="A7" s="103"/>
      <c r="B7" s="36">
        <v>3</v>
      </c>
      <c r="C7" s="45" t="str">
        <f>'TKB TOAN TRUONG'!C7</f>
        <v>TD-SauTD</v>
      </c>
      <c r="D7" s="45" t="str">
        <f>'TKB TOAN TRUONG'!D7</f>
        <v>Hoa-TienH</v>
      </c>
      <c r="E7" s="45" t="str">
        <f>'TKB TOAN TRUONG'!E7</f>
        <v>Hoa-HangH</v>
      </c>
      <c r="F7" s="45" t="str">
        <f>'TKB TOAN TRUONG'!F7</f>
        <v>Dia-HuyenD</v>
      </c>
      <c r="G7" s="45" t="str">
        <f>'TKB TOAN TRUONG'!G7</f>
        <v>Dia-HuyD</v>
      </c>
      <c r="H7" s="45" t="str">
        <f>'TKB TOAN TRUONG'!H7</f>
        <v>Tin-MaiT</v>
      </c>
      <c r="I7" s="45" t="str">
        <f>'TKB TOAN TRUONG'!I7</f>
        <v>Tin-DLanT</v>
      </c>
      <c r="J7" s="45" t="str">
        <f>'TKB TOAN TRUONG'!J7</f>
        <v>Toan-AnhT</v>
      </c>
      <c r="K7" s="45" t="str">
        <f>'TKB TOAN TRUONG'!K7</f>
        <v>TD-DaiTD</v>
      </c>
      <c r="L7" s="45" t="str">
        <f>'TKB TOAN TRUONG'!L7</f>
        <v>Sinh-HuyS</v>
      </c>
    </row>
    <row r="8" spans="1:12" s="7" customFormat="1" ht="33" customHeight="1">
      <c r="A8" s="103"/>
      <c r="B8" s="66">
        <v>4</v>
      </c>
      <c r="C8" s="45" t="str">
        <f>'TKB TOAN TRUONG'!C8</f>
        <v>Hoa-HanhH</v>
      </c>
      <c r="D8" s="45" t="str">
        <f>'TKB TOAN TRUONG'!D8</f>
        <v>Ly-NhaL</v>
      </c>
      <c r="E8" s="45" t="str">
        <f>'TKB TOAN TRUONG'!E8</f>
        <v>Toan-KhanhT</v>
      </c>
      <c r="F8" s="45" t="str">
        <f>'TKB TOAN TRUONG'!F8</f>
        <v>TA-ThanNN</v>
      </c>
      <c r="G8" s="45" t="str">
        <f>'TKB TOAN TRUONG'!G8</f>
        <v>Tin-MaiT</v>
      </c>
      <c r="H8" s="45" t="str">
        <f>'TKB TOAN TRUONG'!H8</f>
        <v>TA-LoanNN</v>
      </c>
      <c r="I8" s="45" t="str">
        <f>'TKB TOAN TRUONG'!I8</f>
        <v>GDCD-HuyenGD</v>
      </c>
      <c r="J8" s="45" t="str">
        <f>'TKB TOAN TRUONG'!J8</f>
        <v>TD-DaiTD</v>
      </c>
      <c r="K8" s="45" t="str">
        <f>'TKB TOAN TRUONG'!K8</f>
        <v>Dia-TrangD</v>
      </c>
      <c r="L8" s="45" t="str">
        <f>'TKB TOAN TRUONG'!L8</f>
        <v>Hoa-HienH</v>
      </c>
    </row>
    <row r="9" spans="1:12" s="7" customFormat="1" ht="33" customHeight="1" thickBot="1">
      <c r="A9" s="103"/>
      <c r="B9" s="62">
        <v>5</v>
      </c>
      <c r="C9" s="63" t="str">
        <f>'TKB TOAN TRUONG'!C9</f>
        <v>Ly-ThaiL</v>
      </c>
      <c r="D9" s="63" t="str">
        <f>'TKB TOAN TRUONG'!D9</f>
        <v>Dia-TrangD</v>
      </c>
      <c r="E9" s="63" t="str">
        <f>'TKB TOAN TRUONG'!E9</f>
        <v>Ly-NhaL</v>
      </c>
      <c r="F9" s="63" t="str">
        <f>'TKB TOAN TRUONG'!F9</f>
        <v>TA-ThanNN</v>
      </c>
      <c r="G9" s="63" t="str">
        <f>'TKB TOAN TRUONG'!G9</f>
        <v>Toan-KhanhT</v>
      </c>
      <c r="H9" s="63" t="str">
        <f>'TKB TOAN TRUONG'!H9</f>
        <v>GDCD-HanGD</v>
      </c>
      <c r="I9" s="63" t="str">
        <f>'TKB TOAN TRUONG'!I9</f>
        <v>Van-BichV</v>
      </c>
      <c r="J9" s="63" t="str">
        <f>'TKB TOAN TRUONG'!J9</f>
        <v>Hoa-HanhH</v>
      </c>
      <c r="K9" s="63" t="str">
        <f>'TKB TOAN TRUONG'!K9</f>
        <v>Tin-DLanT</v>
      </c>
      <c r="L9" s="63" t="str">
        <f>'TKB TOAN TRUONG'!L9</f>
        <v>Dia-HuyD</v>
      </c>
    </row>
    <row r="10" spans="1:12" s="7" customFormat="1" ht="33" customHeight="1" thickTop="1">
      <c r="A10" s="103" t="s">
        <v>170</v>
      </c>
      <c r="B10" s="47">
        <v>1</v>
      </c>
      <c r="C10" s="44" t="str">
        <f>'TKB TOAN TRUONG'!C10</f>
        <v>TA-HaNN</v>
      </c>
      <c r="D10" s="44" t="str">
        <f>'TKB TOAN TRUONG'!D10</f>
        <v>Toan-Oanh</v>
      </c>
      <c r="E10" s="44" t="str">
        <f>'TKB TOAN TRUONG'!E10</f>
        <v>Ly-NhaL</v>
      </c>
      <c r="F10" s="44" t="str">
        <f>'TKB TOAN TRUONG'!F10</f>
        <v>TA-ThanNN</v>
      </c>
      <c r="G10" s="44" t="str">
        <f>'TKB TOAN TRUONG'!G10</f>
        <v>Tin-MaiT</v>
      </c>
      <c r="H10" s="44" t="str">
        <f>'TKB TOAN TRUONG'!H10</f>
        <v>Van-NguyetV</v>
      </c>
      <c r="I10" s="44" t="str">
        <f>'TKB TOAN TRUONG'!I10</f>
        <v>Ly-ThaiL</v>
      </c>
      <c r="J10" s="44" t="str">
        <f>'TKB TOAN TRUONG'!J10</f>
        <v>Ly-VietL</v>
      </c>
      <c r="K10" s="44" t="str">
        <f>'TKB TOAN TRUONG'!K10</f>
        <v>Hoa-ThiH</v>
      </c>
      <c r="L10" s="44" t="str">
        <f>'TKB TOAN TRUONG'!L10</f>
        <v>TD-DaiTD</v>
      </c>
    </row>
    <row r="11" spans="1:12" s="7" customFormat="1" ht="33" customHeight="1">
      <c r="A11" s="103"/>
      <c r="B11" s="66">
        <v>2</v>
      </c>
      <c r="C11" s="45" t="str">
        <f>'TKB TOAN TRUONG'!C11</f>
        <v>TA-HaNN</v>
      </c>
      <c r="D11" s="45" t="str">
        <f>'TKB TOAN TRUONG'!D11</f>
        <v>Toan-Oanh</v>
      </c>
      <c r="E11" s="45" t="str">
        <f>'TKB TOAN TRUONG'!E11</f>
        <v>TA-NHangNN</v>
      </c>
      <c r="F11" s="45" t="str">
        <f>'TKB TOAN TRUONG'!F11</f>
        <v>Ly-NhaL</v>
      </c>
      <c r="G11" s="45" t="str">
        <f>'TKB TOAN TRUONG'!G11</f>
        <v>Van-HaV</v>
      </c>
      <c r="H11" s="45" t="str">
        <f>'TKB TOAN TRUONG'!H11</f>
        <v>Toan-LuyenT</v>
      </c>
      <c r="I11" s="45" t="str">
        <f>'TKB TOAN TRUONG'!I11</f>
        <v>KTCN-GiongCN</v>
      </c>
      <c r="J11" s="45" t="str">
        <f>'TKB TOAN TRUONG'!J11</f>
        <v>Dia-HuyD</v>
      </c>
      <c r="K11" s="45" t="str">
        <f>'TKB TOAN TRUONG'!K11</f>
        <v>Van-HueV</v>
      </c>
      <c r="L11" s="45" t="str">
        <f>'TKB TOAN TRUONG'!L11</f>
        <v>Ly-ThaiL</v>
      </c>
    </row>
    <row r="12" spans="1:12" s="7" customFormat="1" ht="33" customHeight="1">
      <c r="A12" s="103"/>
      <c r="B12" s="36">
        <v>3</v>
      </c>
      <c r="C12" s="45" t="str">
        <f>'TKB TOAN TRUONG'!C12</f>
        <v>Toan-Oanh</v>
      </c>
      <c r="D12" s="45" t="str">
        <f>'TKB TOAN TRUONG'!D12</f>
        <v>Ly-NhaL</v>
      </c>
      <c r="E12" s="45" t="str">
        <f>'TKB TOAN TRUONG'!E12</f>
        <v>Dia-HuongD</v>
      </c>
      <c r="F12" s="45" t="str">
        <f>'TKB TOAN TRUONG'!F12</f>
        <v>Van-TrungV</v>
      </c>
      <c r="G12" s="45" t="str">
        <f>'TKB TOAN TRUONG'!G12</f>
        <v>Hoa-HanhH</v>
      </c>
      <c r="H12" s="45" t="str">
        <f>'TKB TOAN TRUONG'!H12</f>
        <v>Toan-LuyenT</v>
      </c>
      <c r="I12" s="45" t="str">
        <f>'TKB TOAN TRUONG'!I12</f>
        <v>Hoa-HienH</v>
      </c>
      <c r="J12" s="45" t="str">
        <f>'TKB TOAN TRUONG'!J12</f>
        <v>Tin-NLanT</v>
      </c>
      <c r="K12" s="45" t="str">
        <f>'TKB TOAN TRUONG'!K12</f>
        <v>Toan-NguyetT</v>
      </c>
      <c r="L12" s="45" t="str">
        <f>'TKB TOAN TRUONG'!L12</f>
        <v>TA-HaNN</v>
      </c>
    </row>
    <row r="13" spans="1:12" s="7" customFormat="1" ht="33" customHeight="1">
      <c r="A13" s="103"/>
      <c r="B13" s="66">
        <v>4</v>
      </c>
      <c r="C13" s="45" t="str">
        <f>'TKB TOAN TRUONG'!C13</f>
        <v>Ly-ThaiL</v>
      </c>
      <c r="D13" s="45" t="str">
        <f>'TKB TOAN TRUONG'!D13</f>
        <v>Van-NguyetV</v>
      </c>
      <c r="E13" s="45" t="str">
        <f>'TKB TOAN TRUONG'!E13</f>
        <v>TD-SauTD</v>
      </c>
      <c r="F13" s="45" t="str">
        <f>'TKB TOAN TRUONG'!F13</f>
        <v>Toan-NguyetT</v>
      </c>
      <c r="G13" s="45" t="str">
        <f>'TKB TOAN TRUONG'!G13</f>
        <v>Toan-KhanhT</v>
      </c>
      <c r="H13" s="45" t="str">
        <f>'TKB TOAN TRUONG'!H13</f>
        <v>Tin-MaiT</v>
      </c>
      <c r="I13" s="45" t="str">
        <f>'TKB TOAN TRUONG'!I13</f>
        <v>TA-NHangNN</v>
      </c>
      <c r="J13" s="45" t="str">
        <f>'TKB TOAN TRUONG'!J13</f>
        <v>TA-ThanNN</v>
      </c>
      <c r="K13" s="45" t="str">
        <f>'TKB TOAN TRUONG'!K13</f>
        <v>KTCN-GiongCN</v>
      </c>
      <c r="L13" s="45" t="str">
        <f>'TKB TOAN TRUONG'!L13</f>
        <v>Dia-HuyD</v>
      </c>
    </row>
    <row r="14" spans="1:12" s="7" customFormat="1" ht="33" customHeight="1" thickBot="1">
      <c r="A14" s="103"/>
      <c r="B14" s="62">
        <v>5</v>
      </c>
      <c r="C14" s="63" t="str">
        <f>'TKB TOAN TRUONG'!C14</f>
        <v>Dia-TrangD</v>
      </c>
      <c r="D14" s="63" t="str">
        <f>'TKB TOAN TRUONG'!D14</f>
        <v>Van-NguyetV</v>
      </c>
      <c r="E14" s="63" t="str">
        <f>'TKB TOAN TRUONG'!E14</f>
        <v>Hoa-HangH</v>
      </c>
      <c r="F14" s="63" t="str">
        <f>'TKB TOAN TRUONG'!F14</f>
        <v>Tin-NLanT</v>
      </c>
      <c r="G14" s="63" t="str">
        <f>'TKB TOAN TRUONG'!G14</f>
        <v>Toan-KhanhT</v>
      </c>
      <c r="H14" s="63" t="str">
        <f>'TKB TOAN TRUONG'!H14</f>
        <v>Ly-VietL</v>
      </c>
      <c r="I14" s="63" t="str">
        <f>'TKB TOAN TRUONG'!I14</f>
        <v>TA-NHangNN</v>
      </c>
      <c r="J14" s="63" t="str">
        <f>'TKB TOAN TRUONG'!J14</f>
        <v>TA-ThanNN</v>
      </c>
      <c r="K14" s="63" t="str">
        <f>'TKB TOAN TRUONG'!K14</f>
        <v>TA-ThuyNN</v>
      </c>
      <c r="L14" s="63" t="str">
        <f>'TKB TOAN TRUONG'!L14</f>
        <v>Hoa-HienH</v>
      </c>
    </row>
    <row r="15" spans="1:12" s="7" customFormat="1" ht="33" customHeight="1" thickTop="1">
      <c r="A15" s="103" t="s">
        <v>171</v>
      </c>
      <c r="B15" s="47">
        <v>1</v>
      </c>
      <c r="C15" s="44" t="str">
        <f>'TKB TOAN TRUONG'!C15</f>
        <v>TA-HaNN</v>
      </c>
      <c r="D15" s="44" t="str">
        <f>'TKB TOAN TRUONG'!D15</f>
        <v>TD-SauTD</v>
      </c>
      <c r="E15" s="44" t="str">
        <f>'TKB TOAN TRUONG'!E15</f>
        <v>Tin-DLanT</v>
      </c>
      <c r="F15" s="44" t="str">
        <f>'TKB TOAN TRUONG'!F15</f>
        <v>Su-DamS</v>
      </c>
      <c r="G15" s="44" t="str">
        <f>'TKB TOAN TRUONG'!G15</f>
        <v>TA-NHangNN</v>
      </c>
      <c r="H15" s="44" t="str">
        <f>'TKB TOAN TRUONG'!H15</f>
        <v>TD-DanTD</v>
      </c>
      <c r="I15" s="44" t="str">
        <f>'TKB TOAN TRUONG'!I15</f>
        <v>TD-DaiTD</v>
      </c>
      <c r="J15" s="44" t="str">
        <f>'TKB TOAN TRUONG'!J15</f>
        <v>Ly-VietL</v>
      </c>
      <c r="K15" s="44" t="str">
        <f>'TKB TOAN TRUONG'!K15</f>
        <v>Van-HueV</v>
      </c>
      <c r="L15" s="44" t="str">
        <f>'TKB TOAN TRUONG'!L15</f>
        <v>Toan-Oanh</v>
      </c>
    </row>
    <row r="16" spans="1:12" s="7" customFormat="1" ht="33" customHeight="1">
      <c r="A16" s="103"/>
      <c r="B16" s="66">
        <v>2</v>
      </c>
      <c r="C16" s="45" t="str">
        <f>'TKB TOAN TRUONG'!C16</f>
        <v>Toan-Oanh</v>
      </c>
      <c r="D16" s="45" t="str">
        <f>'TKB TOAN TRUONG'!D16</f>
        <v>Su-DamS</v>
      </c>
      <c r="E16" s="45" t="str">
        <f>'TKB TOAN TRUONG'!E16</f>
        <v>Van-BichV</v>
      </c>
      <c r="F16" s="45" t="str">
        <f>'TKB TOAN TRUONG'!F16</f>
        <v>Toan-NguyetT</v>
      </c>
      <c r="G16" s="45" t="str">
        <f>'TKB TOAN TRUONG'!G16</f>
        <v>TA-NHangNN</v>
      </c>
      <c r="H16" s="45" t="str">
        <f>'TKB TOAN TRUONG'!H16</f>
        <v>KTCN-ThuyCN</v>
      </c>
      <c r="I16" s="45" t="str">
        <f>'TKB TOAN TRUONG'!I16</f>
        <v>Hoa-HienH</v>
      </c>
      <c r="J16" s="45" t="str">
        <f>'TKB TOAN TRUONG'!J16</f>
        <v>Van-NgaV</v>
      </c>
      <c r="K16" s="45" t="str">
        <f>'TKB TOAN TRUONG'!K16</f>
        <v>Van-HueV</v>
      </c>
      <c r="L16" s="45" t="str">
        <f>'TKB TOAN TRUONG'!L16</f>
        <v>TD-DaiTD</v>
      </c>
    </row>
    <row r="17" spans="1:24" s="7" customFormat="1" ht="33" customHeight="1">
      <c r="A17" s="103"/>
      <c r="B17" s="36">
        <v>3</v>
      </c>
      <c r="C17" s="45" t="str">
        <f>'TKB TOAN TRUONG'!C17</f>
        <v>Sinh-HuyS</v>
      </c>
      <c r="D17" s="45" t="str">
        <f>'TKB TOAN TRUONG'!D17</f>
        <v>Toan-Oanh</v>
      </c>
      <c r="E17" s="45" t="str">
        <f>'TKB TOAN TRUONG'!E17</f>
        <v>Van-BichV</v>
      </c>
      <c r="F17" s="45" t="str">
        <f>'TKB TOAN TRUONG'!F17</f>
        <v>Ly-NhaL</v>
      </c>
      <c r="G17" s="45" t="str">
        <f>'TKB TOAN TRUONG'!G17</f>
        <v>Su-DamS</v>
      </c>
      <c r="H17" s="45" t="str">
        <f>'TKB TOAN TRUONG'!H17</f>
        <v>Toan-LuyenT</v>
      </c>
      <c r="I17" s="45" t="str">
        <f>'TKB TOAN TRUONG'!I17</f>
        <v>Dia-HuyenD</v>
      </c>
      <c r="J17" s="45" t="str">
        <f>'TKB TOAN TRUONG'!J17</f>
        <v>TD-DaiTD</v>
      </c>
      <c r="K17" s="45" t="str">
        <f>'TKB TOAN TRUONG'!K17</f>
        <v>Tin-DLanT</v>
      </c>
      <c r="L17" s="45" t="str">
        <f>'TKB TOAN TRUONG'!L17</f>
        <v>TA-HaNN</v>
      </c>
    </row>
    <row r="18" spans="1:24" s="7" customFormat="1" ht="33" customHeight="1">
      <c r="A18" s="103"/>
      <c r="B18" s="66">
        <v>4</v>
      </c>
      <c r="C18" s="45" t="str">
        <f>'TKB TOAN TRUONG'!C18</f>
        <v>Hoa-HanhH</v>
      </c>
      <c r="D18" s="45" t="str">
        <f>'TKB TOAN TRUONG'!D18</f>
        <v>Tin-DLanT</v>
      </c>
      <c r="E18" s="45" t="str">
        <f>'TKB TOAN TRUONG'!E18</f>
        <v>TA-NHangNN</v>
      </c>
      <c r="F18" s="45" t="str">
        <f>'TKB TOAN TRUONG'!F18</f>
        <v>TD-DanTD</v>
      </c>
      <c r="G18" s="45" t="str">
        <f>'TKB TOAN TRUONG'!G18</f>
        <v>Ly-VietL</v>
      </c>
      <c r="H18" s="45" t="str">
        <f>'TKB TOAN TRUONG'!H18</f>
        <v>TA-LoanNN</v>
      </c>
      <c r="I18" s="45" t="str">
        <f>'TKB TOAN TRUONG'!I18</f>
        <v>Van-BichV</v>
      </c>
      <c r="J18" s="45" t="str">
        <f>'TKB TOAN TRUONG'!J18</f>
        <v>Dia-HuyD</v>
      </c>
      <c r="K18" s="45" t="str">
        <f>'TKB TOAN TRUONG'!K18</f>
        <v>TA-ThuyNN</v>
      </c>
      <c r="L18" s="45" t="str">
        <f>'TKB TOAN TRUONG'!L18</f>
        <v>Van-NgaV</v>
      </c>
    </row>
    <row r="19" spans="1:24" s="7" customFormat="1" ht="33" customHeight="1" thickBot="1">
      <c r="A19" s="103"/>
      <c r="B19" s="62">
        <v>5</v>
      </c>
      <c r="C19" s="63" t="str">
        <f>'TKB TOAN TRUONG'!C19</f>
        <v>KTCN-LamCN</v>
      </c>
      <c r="D19" s="63" t="str">
        <f>'TKB TOAN TRUONG'!D19</f>
        <v>Ly-NhaL</v>
      </c>
      <c r="E19" s="63" t="str">
        <f>'TKB TOAN TRUONG'!E19</f>
        <v>TA-NHangNN</v>
      </c>
      <c r="F19" s="63" t="str">
        <f>'TKB TOAN TRUONG'!F19</f>
        <v>Dia-HuyenD</v>
      </c>
      <c r="G19" s="63" t="str">
        <f>'TKB TOAN TRUONG'!G19</f>
        <v>Dia-HuyD</v>
      </c>
      <c r="H19" s="63" t="str">
        <f>'TKB TOAN TRUONG'!H19</f>
        <v>TA-LoanNN</v>
      </c>
      <c r="I19" s="63" t="str">
        <f>'TKB TOAN TRUONG'!I19</f>
        <v>Van-BichV</v>
      </c>
      <c r="J19" s="63" t="str">
        <f>'TKB TOAN TRUONG'!J19</f>
        <v>Hoa-HanhH</v>
      </c>
      <c r="K19" s="63" t="str">
        <f>'TKB TOAN TRUONG'!K19</f>
        <v>TA-ThuyNN</v>
      </c>
      <c r="L19" s="63" t="str">
        <f>'TKB TOAN TRUONG'!L19</f>
        <v>Van-NgaV</v>
      </c>
    </row>
    <row r="20" spans="1:24" s="7" customFormat="1" ht="33" customHeight="1" thickTop="1">
      <c r="A20" s="103" t="s">
        <v>172</v>
      </c>
      <c r="B20" s="47">
        <v>1</v>
      </c>
      <c r="C20" s="44" t="str">
        <f>'TKB TOAN TRUONG'!C20</f>
        <v>GDCD-HanGD</v>
      </c>
      <c r="D20" s="44" t="str">
        <f>'TKB TOAN TRUONG'!D20</f>
        <v>TA-LoanNN</v>
      </c>
      <c r="E20" s="44" t="str">
        <f>'TKB TOAN TRUONG'!E20</f>
        <v>Sinh-HuyS</v>
      </c>
      <c r="F20" s="44" t="str">
        <f>'TKB TOAN TRUONG'!F20</f>
        <v>TA-ThanNN</v>
      </c>
      <c r="G20" s="44" t="str">
        <f>'TKB TOAN TRUONG'!G20</f>
        <v>TD-DanTD</v>
      </c>
      <c r="H20" s="44" t="str">
        <f>'TKB TOAN TRUONG'!H20</f>
        <v>Ly-VietL</v>
      </c>
      <c r="I20" s="44" t="str">
        <f>'TKB TOAN TRUONG'!I20</f>
        <v>Toan-AnhT</v>
      </c>
      <c r="J20" s="44" t="str">
        <f>'TKB TOAN TRUONG'!J20</f>
        <v>Van-NgaV</v>
      </c>
      <c r="K20" s="44" t="str">
        <f>'TKB TOAN TRUONG'!K20</f>
        <v>Su-ThuyS</v>
      </c>
      <c r="L20" s="44" t="str">
        <f>'TKB TOAN TRUONG'!L20</f>
        <v>Tin-NLanT</v>
      </c>
    </row>
    <row r="21" spans="1:24" s="7" customFormat="1" ht="33" customHeight="1">
      <c r="A21" s="103"/>
      <c r="B21" s="66">
        <v>2</v>
      </c>
      <c r="C21" s="45" t="str">
        <f>'TKB TOAN TRUONG'!C21</f>
        <v>Van-HaV</v>
      </c>
      <c r="D21" s="45" t="str">
        <f>'TKB TOAN TRUONG'!D21</f>
        <v>TA-LoanNN</v>
      </c>
      <c r="E21" s="45" t="str">
        <f>'TKB TOAN TRUONG'!E21</f>
        <v>TD-SauTD</v>
      </c>
      <c r="F21" s="45" t="str">
        <f>'TKB TOAN TRUONG'!F21</f>
        <v>Toan-NguyetT</v>
      </c>
      <c r="G21" s="45" t="str">
        <f>'TKB TOAN TRUONG'!G21</f>
        <v>KTCN-ThuyCN</v>
      </c>
      <c r="H21" s="45" t="str">
        <f>'TKB TOAN TRUONG'!H21</f>
        <v>Su-AnhS</v>
      </c>
      <c r="I21" s="45" t="str">
        <f>'TKB TOAN TRUONG'!I21</f>
        <v>Toan-AnhT</v>
      </c>
      <c r="J21" s="45" t="str">
        <f>'TKB TOAN TRUONG'!J21</f>
        <v>Van-NgaV</v>
      </c>
      <c r="K21" s="45" t="str">
        <f>'TKB TOAN TRUONG'!K21</f>
        <v>TA-ThuyNN</v>
      </c>
      <c r="L21" s="45" t="str">
        <f>'TKB TOAN TRUONG'!L21</f>
        <v>Su-ThuyS</v>
      </c>
    </row>
    <row r="22" spans="1:24" s="7" customFormat="1" ht="33" customHeight="1" thickBot="1">
      <c r="A22" s="103"/>
      <c r="B22" s="36">
        <v>3</v>
      </c>
      <c r="C22" s="45" t="str">
        <f>'TKB TOAN TRUONG'!C22</f>
        <v>Hoa-HanhH</v>
      </c>
      <c r="D22" s="45" t="str">
        <f>'TKB TOAN TRUONG'!D22</f>
        <v>Hoa-TienH</v>
      </c>
      <c r="E22" s="45" t="str">
        <f>'TKB TOAN TRUONG'!E22</f>
        <v>Su-DamS</v>
      </c>
      <c r="F22" s="63" t="str">
        <f>'TKB TOAN TRUONG'!F22</f>
        <v>Toan-NguyetT</v>
      </c>
      <c r="G22" s="45" t="str">
        <f>'TKB TOAN TRUONG'!G22</f>
        <v>Van-HaV</v>
      </c>
      <c r="H22" s="45" t="str">
        <f>'TKB TOAN TRUONG'!H22</f>
        <v>TD-DanTD</v>
      </c>
      <c r="I22" s="45" t="str">
        <f>'TKB TOAN TRUONG'!I22</f>
        <v>Dia-HuyenD</v>
      </c>
      <c r="J22" s="45" t="str">
        <f>'TKB TOAN TRUONG'!J22</f>
        <v>TA-ThanNN</v>
      </c>
      <c r="K22" s="45" t="str">
        <f>'TKB TOAN TRUONG'!K22</f>
        <v>GDCD-HanGD</v>
      </c>
      <c r="L22" s="45" t="str">
        <f>'TKB TOAN TRUONG'!L22</f>
        <v>TA-HaNN</v>
      </c>
    </row>
    <row r="23" spans="1:24" s="7" customFormat="1" ht="33" customHeight="1" thickTop="1">
      <c r="A23" s="103"/>
      <c r="B23" s="66">
        <v>4</v>
      </c>
      <c r="C23" s="45" t="str">
        <f>'TKB TOAN TRUONG'!C23</f>
        <v>Su-ThuyS</v>
      </c>
      <c r="D23" s="45" t="str">
        <f>'TKB TOAN TRUONG'!D23</f>
        <v>Dia-TrangD</v>
      </c>
      <c r="E23" s="45" t="str">
        <f>'TKB TOAN TRUONG'!E23</f>
        <v>Dia-HuongD</v>
      </c>
      <c r="F23" s="45" t="str">
        <f>'TKB TOAN TRUONG'!F23</f>
        <v>Van-TrungV</v>
      </c>
      <c r="G23" s="45" t="str">
        <f>'TKB TOAN TRUONG'!G23</f>
        <v>Ly-VietL</v>
      </c>
      <c r="H23" s="45" t="str">
        <f>'TKB TOAN TRUONG'!H23</f>
        <v>Toan-LuyenT</v>
      </c>
      <c r="I23" s="45" t="str">
        <f>'TKB TOAN TRUONG'!I23</f>
        <v>Su-DamS</v>
      </c>
      <c r="J23" s="45" t="str">
        <f>'TKB TOAN TRUONG'!J23</f>
        <v>Toan-AnhT</v>
      </c>
      <c r="K23" s="45" t="str">
        <f>'TKB TOAN TRUONG'!K23</f>
        <v>Toan-NguyetT</v>
      </c>
      <c r="L23" s="45" t="str">
        <f>'TKB TOAN TRUONG'!L23</f>
        <v>GDCD-HanGD</v>
      </c>
    </row>
    <row r="24" spans="1:24" s="7" customFormat="1" ht="33" customHeight="1" thickBot="1">
      <c r="A24" s="103"/>
      <c r="B24" s="62">
        <v>5</v>
      </c>
      <c r="C24" s="63" t="str">
        <f>'TKB TOAN TRUONG'!C24</f>
        <v>Dia-TrangD</v>
      </c>
      <c r="D24" s="63" t="str">
        <f>'TKB TOAN TRUONG'!D24</f>
        <v>Sinh-HuyS</v>
      </c>
      <c r="E24" s="63" t="str">
        <f>'TKB TOAN TRUONG'!E24</f>
        <v>KTCN-LamCN</v>
      </c>
      <c r="F24" s="63" t="str">
        <f>'TKB TOAN TRUONG'!F24</f>
        <v>Tin-NLanT</v>
      </c>
      <c r="G24" s="63" t="str">
        <f>'TKB TOAN TRUONG'!G24</f>
        <v>Hoa-HanhH</v>
      </c>
      <c r="H24" s="63" t="str">
        <f>'TKB TOAN TRUONG'!H24</f>
        <v>Dia-HuongD</v>
      </c>
      <c r="I24" s="63" t="str">
        <f>'TKB TOAN TRUONG'!I24</f>
        <v>Sinh-PhuongS</v>
      </c>
      <c r="J24" s="63" t="str">
        <f>'TKB TOAN TRUONG'!J24</f>
        <v>Toan-AnhT</v>
      </c>
      <c r="K24" s="63" t="str">
        <f>'TKB TOAN TRUONG'!K24</f>
        <v>Ly-VietL</v>
      </c>
      <c r="L24" s="63" t="str">
        <f>'TKB TOAN TRUONG'!L24</f>
        <v>KTCN-ThuyCN</v>
      </c>
    </row>
    <row r="25" spans="1:24" s="7" customFormat="1" ht="33" customHeight="1" thickTop="1">
      <c r="A25" s="103" t="s">
        <v>173</v>
      </c>
      <c r="B25" s="47">
        <v>1</v>
      </c>
      <c r="C25" s="44" t="str">
        <f>'TKB TOAN TRUONG'!C25</f>
        <v>Tin-NLanT</v>
      </c>
      <c r="D25" s="44" t="str">
        <f>'TKB TOAN TRUONG'!D25</f>
        <v>Hoa-TienH</v>
      </c>
      <c r="E25" s="44" t="str">
        <f>'TKB TOAN TRUONG'!E25</f>
        <v>Tin-DLanT</v>
      </c>
      <c r="F25" s="44" t="str">
        <f>'TKB TOAN TRUONG'!F25</f>
        <v>TD-DanTD</v>
      </c>
      <c r="G25" s="44" t="str">
        <f>'TKB TOAN TRUONG'!G25</f>
        <v>TA-NHangNN</v>
      </c>
      <c r="H25" s="44" t="str">
        <f>'TKB TOAN TRUONG'!H25</f>
        <v>Van-NguyetV</v>
      </c>
      <c r="I25" s="44" t="str">
        <f>'TKB TOAN TRUONG'!I25</f>
        <v>TD-DaiTD</v>
      </c>
      <c r="J25" s="44" t="str">
        <f>'TKB TOAN TRUONG'!J25</f>
        <v>Van-NgaV</v>
      </c>
      <c r="K25" s="44" t="str">
        <f>'TKB TOAN TRUONG'!K25</f>
        <v>Hoa-ThiH</v>
      </c>
      <c r="L25" s="44" t="str">
        <f>'TKB TOAN TRUONG'!L25</f>
        <v>Toan-Oanh</v>
      </c>
    </row>
    <row r="26" spans="1:24" s="7" customFormat="1" ht="33" customHeight="1">
      <c r="A26" s="103"/>
      <c r="B26" s="66">
        <v>2</v>
      </c>
      <c r="C26" s="45" t="str">
        <f>'TKB TOAN TRUONG'!C26</f>
        <v>TD-SauTD</v>
      </c>
      <c r="D26" s="45" t="str">
        <f>'TKB TOAN TRUONG'!D26</f>
        <v>Toan-Oanh</v>
      </c>
      <c r="E26" s="45" t="str">
        <f>'TKB TOAN TRUONG'!E26</f>
        <v>Ly-NhaL</v>
      </c>
      <c r="F26" s="45" t="str">
        <f>'TKB TOAN TRUONG'!F26</f>
        <v>GDCD-HuyenGD</v>
      </c>
      <c r="G26" s="45" t="str">
        <f>'TKB TOAN TRUONG'!G26</f>
        <v>TD-DanTD</v>
      </c>
      <c r="H26" s="45" t="str">
        <f>'TKB TOAN TRUONG'!H26</f>
        <v>Van-NguyetV</v>
      </c>
      <c r="I26" s="45" t="str">
        <f>'TKB TOAN TRUONG'!I26</f>
        <v>Tin-DLanT</v>
      </c>
      <c r="J26" s="45" t="str">
        <f>'TKB TOAN TRUONG'!J26</f>
        <v>Su-ThuyS</v>
      </c>
      <c r="K26" s="45" t="str">
        <f>'TKB TOAN TRUONG'!K26</f>
        <v>Toan-NguyetT</v>
      </c>
      <c r="L26" s="45" t="str">
        <f>'TKB TOAN TRUONG'!L26</f>
        <v>Van-NgaV</v>
      </c>
    </row>
    <row r="27" spans="1:24" s="7" customFormat="1" ht="33" customHeight="1">
      <c r="A27" s="103"/>
      <c r="B27" s="36">
        <v>3</v>
      </c>
      <c r="C27" s="45" t="str">
        <f>'TKB TOAN TRUONG'!C27</f>
        <v>Toan-Oanh</v>
      </c>
      <c r="D27" s="45" t="str">
        <f>'TKB TOAN TRUONG'!D27</f>
        <v>TD-SauTD</v>
      </c>
      <c r="E27" s="45" t="str">
        <f>'TKB TOAN TRUONG'!E27</f>
        <v>Toan-KhanhT</v>
      </c>
      <c r="F27" s="45" t="str">
        <f>'TKB TOAN TRUONG'!F27</f>
        <v>Hoa-TienH</v>
      </c>
      <c r="G27" s="45" t="str">
        <f>'TKB TOAN TRUONG'!G27</f>
        <v>Sinh-PhuongS</v>
      </c>
      <c r="H27" s="45" t="str">
        <f>'TKB TOAN TRUONG'!H27</f>
        <v>Dia-HuongD</v>
      </c>
      <c r="I27" s="45" t="str">
        <f>'TKB TOAN TRUONG'!I27</f>
        <v>TA-NHangNN</v>
      </c>
      <c r="J27" s="45" t="str">
        <f>'TKB TOAN TRUONG'!J27</f>
        <v>TA-ThanNN</v>
      </c>
      <c r="K27" s="45" t="str">
        <f>'TKB TOAN TRUONG'!K27</f>
        <v>Toan-NguyetT</v>
      </c>
      <c r="L27" s="45" t="str">
        <f>'TKB TOAN TRUONG'!L27</f>
        <v>Tin-NLanT</v>
      </c>
    </row>
    <row r="28" spans="1:24" s="7" customFormat="1" ht="33" customHeight="1">
      <c r="A28" s="103"/>
      <c r="B28" s="66">
        <v>4</v>
      </c>
      <c r="C28" s="45" t="str">
        <f>'TKB TOAN TRUONG'!C28</f>
        <v>Toan-Oanh</v>
      </c>
      <c r="D28" s="45" t="str">
        <f>'TKB TOAN TRUONG'!D28</f>
        <v>Tin-DLanT</v>
      </c>
      <c r="E28" s="45" t="str">
        <f>'TKB TOAN TRUONG'!E28</f>
        <v>Toan-KhanhT</v>
      </c>
      <c r="F28" s="45" t="str">
        <f>'TKB TOAN TRUONG'!F28</f>
        <v>Sinh-PhuongS</v>
      </c>
      <c r="G28" s="45" t="str">
        <f>'TKB TOAN TRUONG'!G28</f>
        <v>GDCD-HuyenGD</v>
      </c>
      <c r="H28" s="45" t="str">
        <f>'TKB TOAN TRUONG'!H28</f>
        <v>Hoa-HangH</v>
      </c>
      <c r="I28" s="45" t="str">
        <f>'TKB TOAN TRUONG'!I28</f>
        <v>Toan-AnhT</v>
      </c>
      <c r="J28" s="45" t="str">
        <f>'TKB TOAN TRUONG'!J28</f>
        <v>GDCD-HanGD</v>
      </c>
      <c r="K28" s="45" t="str">
        <f>'TKB TOAN TRUONG'!K28</f>
        <v>Van-HueV</v>
      </c>
      <c r="L28" s="45" t="str">
        <f>'TKB TOAN TRUONG'!L28</f>
        <v>Ly-ThaiL</v>
      </c>
    </row>
    <row r="29" spans="1:24" s="7" customFormat="1" ht="33" customHeight="1" thickBot="1">
      <c r="A29" s="103"/>
      <c r="B29" s="37">
        <v>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24" s="7" customFormat="1" ht="33" customHeight="1">
      <c r="A30" s="103" t="s">
        <v>174</v>
      </c>
      <c r="B30" s="47">
        <v>1</v>
      </c>
      <c r="C30" s="44" t="str">
        <f>'TKB TOAN TRUONG'!C30</f>
        <v>Van-HaV</v>
      </c>
      <c r="D30" s="44" t="str">
        <f>'TKB TOAN TRUONG'!D30</f>
        <v>Van-NguyetV</v>
      </c>
      <c r="E30" s="44" t="str">
        <f>'TKB TOAN TRUONG'!E30</f>
        <v>Hoa-HangH</v>
      </c>
      <c r="F30" s="44" t="str">
        <f>'TKB TOAN TRUONG'!F30</f>
        <v>KTCN-GiongCN</v>
      </c>
      <c r="G30" s="44" t="str">
        <f>'TKB TOAN TRUONG'!G30</f>
        <v>TA-NHangNN</v>
      </c>
      <c r="H30" s="44" t="str">
        <f>'TKB TOAN TRUONG'!H30</f>
        <v>TA-LoanNN</v>
      </c>
      <c r="I30" s="44" t="str">
        <f>'TKB TOAN TRUONG'!I30</f>
        <v>Van-BichV</v>
      </c>
      <c r="J30" s="44" t="str">
        <f>'TKB TOAN TRUONG'!J30</f>
        <v>Sinh-PhuongS</v>
      </c>
      <c r="K30" s="44" t="str">
        <f>'TKB TOAN TRUONG'!K30</f>
        <v>Ly-VietL</v>
      </c>
      <c r="L30" s="44" t="str">
        <f>'TKB TOAN TRUONG'!L30</f>
        <v>Hoa-HienH</v>
      </c>
    </row>
    <row r="31" spans="1:24" s="7" customFormat="1" ht="33" customHeight="1">
      <c r="A31" s="103"/>
      <c r="B31" s="66">
        <v>2</v>
      </c>
      <c r="C31" s="45" t="str">
        <f>'TKB TOAN TRUONG'!C31</f>
        <v>Van-HaV</v>
      </c>
      <c r="D31" s="45" t="str">
        <f>'TKB TOAN TRUONG'!D31</f>
        <v>GDCD-HanGD</v>
      </c>
      <c r="E31" s="45" t="str">
        <f>'TKB TOAN TRUONG'!E31</f>
        <v>Van-BichV</v>
      </c>
      <c r="F31" s="45" t="str">
        <f>'TKB TOAN TRUONG'!F31</f>
        <v>Hoa-TienH</v>
      </c>
      <c r="G31" s="45" t="str">
        <f>'TKB TOAN TRUONG'!G31</f>
        <v>Toan-KhanhT</v>
      </c>
      <c r="H31" s="45" t="str">
        <f>'TKB TOAN TRUONG'!H31</f>
        <v>Sinh-PhuongS</v>
      </c>
      <c r="I31" s="45" t="str">
        <f>'TKB TOAN TRUONG'!I31</f>
        <v>TA-NHangNN</v>
      </c>
      <c r="J31" s="45" t="str">
        <f>'TKB TOAN TRUONG'!J31</f>
        <v>KTCN-GiongCN</v>
      </c>
      <c r="K31" s="45" t="str">
        <f>'TKB TOAN TRUONG'!K31</f>
        <v>Dia-TrangD</v>
      </c>
      <c r="L31" s="45" t="str">
        <f>'TKB TOAN TRUONG'!L31</f>
        <v>Ly-ThaiL</v>
      </c>
    </row>
    <row r="32" spans="1:24" s="7" customFormat="1" ht="33" customHeight="1">
      <c r="A32" s="103"/>
      <c r="B32" s="36">
        <v>3</v>
      </c>
      <c r="C32" s="45" t="str">
        <f>'TKB TOAN TRUONG'!C32</f>
        <v>Ly-ThaiL</v>
      </c>
      <c r="D32" s="45" t="str">
        <f>'TKB TOAN TRUONG'!D32</f>
        <v>TA-LoanNN</v>
      </c>
      <c r="E32" s="45" t="str">
        <f>'TKB TOAN TRUONG'!E32</f>
        <v>GDCD-HuyenGD</v>
      </c>
      <c r="F32" s="45" t="str">
        <f>'TKB TOAN TRUONG'!F32</f>
        <v>Van-TrungV</v>
      </c>
      <c r="G32" s="45" t="str">
        <f>'TKB TOAN TRUONG'!G32</f>
        <v>Van-HaV</v>
      </c>
      <c r="H32" s="45" t="str">
        <f>'TKB TOAN TRUONG'!H32</f>
        <v>Van-NguyetV</v>
      </c>
      <c r="I32" s="45" t="str">
        <f>'TKB TOAN TRUONG'!I32</f>
        <v>Toan-AnhT</v>
      </c>
      <c r="J32" s="45" t="str">
        <f>'TKB TOAN TRUONG'!J32</f>
        <v>Tin-NLanT</v>
      </c>
      <c r="K32" s="45" t="str">
        <f>'TKB TOAN TRUONG'!K32</f>
        <v>TD-DaiTD</v>
      </c>
      <c r="L32" s="45" t="str">
        <f>'TKB TOAN TRUONG'!L32</f>
        <v>Toan-Oanh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103"/>
      <c r="B33" s="66">
        <v>4</v>
      </c>
      <c r="C33" s="45" t="str">
        <f>'TKB TOAN TRUONG'!C33</f>
        <v>Tin-NLanT</v>
      </c>
      <c r="D33" s="45" t="str">
        <f>'TKB TOAN TRUONG'!D33</f>
        <v>KTCN-GiongCN</v>
      </c>
      <c r="E33" s="45" t="str">
        <f>'TKB TOAN TRUONG'!E33</f>
        <v>Toan-KhanhT</v>
      </c>
      <c r="F33" s="45" t="str">
        <f>'TKB TOAN TRUONG'!F33</f>
        <v>Van-TrungV</v>
      </c>
      <c r="G33" s="45" t="str">
        <f>'TKB TOAN TRUONG'!G33</f>
        <v>Van-HaV</v>
      </c>
      <c r="H33" s="45" t="str">
        <f>'TKB TOAN TRUONG'!H33</f>
        <v>Hoa-HangH</v>
      </c>
      <c r="I33" s="45" t="str">
        <f>'TKB TOAN TRUONG'!I33</f>
        <v>Ly-ThaiL</v>
      </c>
      <c r="J33" s="45" t="str">
        <f>'TKB TOAN TRUONG'!J33</f>
        <v>Toan-AnhT</v>
      </c>
      <c r="K33" s="45" t="str">
        <f>'TKB TOAN TRUONG'!K33</f>
        <v>Sinh-PhuongS</v>
      </c>
      <c r="L33" s="45" t="str">
        <f>'TKB TOAN TRUONG'!L33</f>
        <v>Toan-Oanh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103"/>
      <c r="B34" s="37">
        <v>5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31"/>
  <sheetViews>
    <sheetView topLeftCell="A25" workbookViewId="0">
      <selection activeCell="C31" sqref="C31:L31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6" t="s">
        <v>13</v>
      </c>
      <c r="D1" s="46" t="s">
        <v>14</v>
      </c>
      <c r="E1" s="46" t="s">
        <v>15</v>
      </c>
      <c r="F1" s="46" t="s">
        <v>16</v>
      </c>
      <c r="G1" s="46" t="s">
        <v>17</v>
      </c>
      <c r="H1" s="46" t="s">
        <v>18</v>
      </c>
      <c r="I1" s="46" t="s">
        <v>19</v>
      </c>
      <c r="J1" s="46" t="s">
        <v>20</v>
      </c>
      <c r="K1" s="46" t="s">
        <v>21</v>
      </c>
      <c r="L1" s="46" t="s">
        <v>22</v>
      </c>
    </row>
    <row r="2" spans="1:12" ht="38.25" customHeight="1">
      <c r="A2" s="103" t="s">
        <v>169</v>
      </c>
      <c r="B2" s="65">
        <v>1</v>
      </c>
      <c r="C2" s="45" t="str">
        <f>'TKB TOAN TRUONG'!M5</f>
        <v>CC-HuongD</v>
      </c>
      <c r="D2" s="45" t="str">
        <f>'TKB TOAN TRUONG'!N5</f>
        <v>CC-HuyenD</v>
      </c>
      <c r="E2" s="45" t="str">
        <f>'TKB TOAN TRUONG'!O5</f>
        <v>CC-ThuyS</v>
      </c>
      <c r="F2" s="45" t="str">
        <f>'TKB TOAN TRUONG'!P5</f>
        <v>CC-ThiH</v>
      </c>
      <c r="G2" s="45" t="str">
        <f>'TKB TOAN TRUONG'!Q5</f>
        <v>CC-MaiH</v>
      </c>
      <c r="H2" s="45" t="str">
        <f>'TKB TOAN TRUONG'!R5</f>
        <v>CC-LamCN</v>
      </c>
      <c r="I2" s="45" t="str">
        <f>'TKB TOAN TRUONG'!S5</f>
        <v>CC-NhaL</v>
      </c>
      <c r="J2" s="45" t="str">
        <f>'TKB TOAN TRUONG'!T5</f>
        <v>CC-ThuyCN</v>
      </c>
      <c r="K2" s="45" t="str">
        <f>'TKB TOAN TRUONG'!U5</f>
        <v>CC-QuynhL</v>
      </c>
      <c r="L2" s="45" t="str">
        <f>'TKB TOAN TRUONG'!V5</f>
        <v>CC-HangH</v>
      </c>
    </row>
    <row r="3" spans="1:12" ht="38.25" customHeight="1">
      <c r="A3" s="103"/>
      <c r="B3" s="66">
        <v>2</v>
      </c>
      <c r="C3" s="45" t="str">
        <f>'TKB TOAN TRUONG'!M6</f>
        <v>SH-HuongD</v>
      </c>
      <c r="D3" s="45" t="str">
        <f>'TKB TOAN TRUONG'!N6</f>
        <v>SH-HuyenD</v>
      </c>
      <c r="E3" s="45" t="str">
        <f>'TKB TOAN TRUONG'!O6</f>
        <v>SH-ThuyS</v>
      </c>
      <c r="F3" s="45" t="str">
        <f>'TKB TOAN TRUONG'!P6</f>
        <v>SH-ThiH</v>
      </c>
      <c r="G3" s="45" t="str">
        <f>'TKB TOAN TRUONG'!Q6</f>
        <v>SH-MaiH</v>
      </c>
      <c r="H3" s="45" t="str">
        <f>'TKB TOAN TRUONG'!R6</f>
        <v>SH-LamCN</v>
      </c>
      <c r="I3" s="45" t="str">
        <f>'TKB TOAN TRUONG'!S6</f>
        <v>SH-NhaL</v>
      </c>
      <c r="J3" s="45" t="str">
        <f>'TKB TOAN TRUONG'!T6</f>
        <v>SH-ThuyCN</v>
      </c>
      <c r="K3" s="45" t="str">
        <f>'TKB TOAN TRUONG'!U6</f>
        <v>SH-QuynhL</v>
      </c>
      <c r="L3" s="45" t="str">
        <f>'TKB TOAN TRUONG'!V6</f>
        <v>SH-HangH</v>
      </c>
    </row>
    <row r="4" spans="1:12" ht="38.25" customHeight="1">
      <c r="A4" s="103"/>
      <c r="B4" s="65">
        <v>3</v>
      </c>
      <c r="C4" s="45" t="str">
        <f>'TKB TOAN TRUONG'!M7</f>
        <v>KTCN-GiongCN</v>
      </c>
      <c r="D4" s="45" t="str">
        <f>'TKB TOAN TRUONG'!N7</f>
        <v>TA-NHangNN</v>
      </c>
      <c r="E4" s="45" t="str">
        <f>'TKB TOAN TRUONG'!O7</f>
        <v>KTCN-LamCN</v>
      </c>
      <c r="F4" s="45" t="str">
        <f>'TKB TOAN TRUONG'!P7</f>
        <v>Toan-KhanhT</v>
      </c>
      <c r="G4" s="45" t="str">
        <f>'TKB TOAN TRUONG'!Q7</f>
        <v>Van-BichV</v>
      </c>
      <c r="H4" s="45" t="str">
        <f>'TKB TOAN TRUONG'!R7</f>
        <v>Ly-YenL</v>
      </c>
      <c r="I4" s="45" t="str">
        <f>'TKB TOAN TRUONG'!S7</f>
        <v>Sinh-NLanS</v>
      </c>
      <c r="J4" s="45" t="str">
        <f>'TKB TOAN TRUONG'!T7</f>
        <v>GDCD-HanGD</v>
      </c>
      <c r="K4" s="45" t="str">
        <f>'TKB TOAN TRUONG'!U7</f>
        <v>Toan-HuyT</v>
      </c>
      <c r="L4" s="45" t="str">
        <f>'TKB TOAN TRUONG'!V7</f>
        <v>Sinh-PhuongS</v>
      </c>
    </row>
    <row r="5" spans="1:12" ht="38.25" customHeight="1">
      <c r="A5" s="103"/>
      <c r="B5" s="66">
        <v>4</v>
      </c>
      <c r="C5" s="45" t="str">
        <f>'TKB TOAN TRUONG'!M8</f>
        <v>Van-TrungV</v>
      </c>
      <c r="D5" s="45" t="str">
        <f>'TKB TOAN TRUONG'!N8</f>
        <v>Ly-YenL</v>
      </c>
      <c r="E5" s="45" t="str">
        <f>'TKB TOAN TRUONG'!O8</f>
        <v>Toan-LuyenT</v>
      </c>
      <c r="F5" s="45" t="str">
        <f>'TKB TOAN TRUONG'!P8</f>
        <v>Sinh-NLanS</v>
      </c>
      <c r="G5" s="45" t="str">
        <f>'TKB TOAN TRUONG'!Q8</f>
        <v>KTCN-LamCN</v>
      </c>
      <c r="H5" s="45" t="str">
        <f>'TKB TOAN TRUONG'!R8</f>
        <v>TD-SauTD</v>
      </c>
      <c r="I5" s="45" t="str">
        <f>'TKB TOAN TRUONG'!S8</f>
        <v>Van-HoaV</v>
      </c>
      <c r="J5" s="45" t="str">
        <f>'TKB TOAN TRUONG'!T8</f>
        <v>TA-ThuyNN</v>
      </c>
      <c r="K5" s="45" t="str">
        <f>'TKB TOAN TRUONG'!U8</f>
        <v>Dia-HuongD</v>
      </c>
      <c r="L5" s="45" t="str">
        <f>'TKB TOAN TRUONG'!V8</f>
        <v>KTCN-GiongCN</v>
      </c>
    </row>
    <row r="6" spans="1:12" ht="38.25" customHeight="1" thickBot="1">
      <c r="A6" s="103"/>
      <c r="B6" s="62">
        <v>5</v>
      </c>
      <c r="C6" s="63" t="str">
        <f>'TKB TOAN TRUONG'!M9</f>
        <v>Van-TrungV</v>
      </c>
      <c r="D6" s="63" t="str">
        <f>'TKB TOAN TRUONG'!N9</f>
        <v>KTCN-GiongCN</v>
      </c>
      <c r="E6" s="63" t="str">
        <f>'TKB TOAN TRUONG'!O9</f>
        <v>Toan-LuyenT</v>
      </c>
      <c r="F6" s="63" t="str">
        <f>'TKB TOAN TRUONG'!P9</f>
        <v>KTCN-LamCN</v>
      </c>
      <c r="G6" s="63" t="str">
        <f>'TKB TOAN TRUONG'!Q9</f>
        <v>TA-NHangNN</v>
      </c>
      <c r="H6" s="63" t="str">
        <f>'TKB TOAN TRUONG'!R9</f>
        <v>Sinh-NLanS</v>
      </c>
      <c r="I6" s="63" t="str">
        <f>'TKB TOAN TRUONG'!S9</f>
        <v>Van-HoaV</v>
      </c>
      <c r="J6" s="63" t="str">
        <f>'TKB TOAN TRUONG'!T9</f>
        <v>TA-ThuyNN</v>
      </c>
      <c r="K6" s="63" t="str">
        <f>'TKB TOAN TRUONG'!U9</f>
        <v>Hoa-ThangH</v>
      </c>
      <c r="L6" s="63" t="str">
        <f>'TKB TOAN TRUONG'!V9</f>
        <v>Hoa-HangH</v>
      </c>
    </row>
    <row r="7" spans="1:12" ht="38.25" customHeight="1" thickTop="1">
      <c r="A7" s="103" t="s">
        <v>170</v>
      </c>
      <c r="B7" s="47">
        <v>1</v>
      </c>
      <c r="C7" s="44" t="str">
        <f>'TKB TOAN TRUONG'!M10</f>
        <v>KTCN-GiongCN</v>
      </c>
      <c r="D7" s="44" t="str">
        <f>'TKB TOAN TRUONG'!N10</f>
        <v>Hoa-ThangH</v>
      </c>
      <c r="E7" s="44" t="str">
        <f>'TKB TOAN TRUONG'!O10</f>
        <v>TA-QuyNN</v>
      </c>
      <c r="F7" s="44" t="str">
        <f>'TKB TOAN TRUONG'!P10</f>
        <v>TD-SauTD</v>
      </c>
      <c r="G7" s="44" t="str">
        <f>'TKB TOAN TRUONG'!Q10</f>
        <v>TA-NHangNN</v>
      </c>
      <c r="H7" s="44" t="str">
        <f>'TKB TOAN TRUONG'!R10</f>
        <v>Van-NgaV</v>
      </c>
      <c r="I7" s="44" t="str">
        <f>'TKB TOAN TRUONG'!S10</f>
        <v>Sinh-NLanS</v>
      </c>
      <c r="J7" s="44" t="str">
        <f>'TKB TOAN TRUONG'!T10</f>
        <v>Tin-NLanT</v>
      </c>
      <c r="K7" s="44" t="str">
        <f>'TKB TOAN TRUONG'!U10</f>
        <v>GDCD-HanGD</v>
      </c>
      <c r="L7" s="44" t="str">
        <f>'TKB TOAN TRUONG'!V10</f>
        <v>GDQP-ThangQP</v>
      </c>
    </row>
    <row r="8" spans="1:12" ht="38.25" customHeight="1">
      <c r="A8" s="103"/>
      <c r="B8" s="66">
        <v>2</v>
      </c>
      <c r="C8" s="45" t="str">
        <f>'TKB TOAN TRUONG'!M11</f>
        <v>Van-TrungV</v>
      </c>
      <c r="D8" s="45" t="str">
        <f>'TKB TOAN TRUONG'!N11</f>
        <v>Tin-MaiT</v>
      </c>
      <c r="E8" s="45" t="str">
        <f>'TKB TOAN TRUONG'!O11</f>
        <v>TA-QuyNN</v>
      </c>
      <c r="F8" s="45" t="str">
        <f>'TKB TOAN TRUONG'!P11</f>
        <v>Ly-YenL</v>
      </c>
      <c r="G8" s="45" t="str">
        <f>'TKB TOAN TRUONG'!Q11</f>
        <v>TD-SauTD</v>
      </c>
      <c r="H8" s="45" t="str">
        <f>'TKB TOAN TRUONG'!R11</f>
        <v>Van-NgaV</v>
      </c>
      <c r="I8" s="45" t="str">
        <f>'TKB TOAN TRUONG'!S11</f>
        <v>Hoa-ThiH</v>
      </c>
      <c r="J8" s="45" t="str">
        <f>'TKB TOAN TRUONG'!T11</f>
        <v>TD-DaiTD</v>
      </c>
      <c r="K8" s="45" t="str">
        <f>'TKB TOAN TRUONG'!U11</f>
        <v>GDQP-ThangQP</v>
      </c>
      <c r="L8" s="45" t="str">
        <f>'TKB TOAN TRUONG'!V11</f>
        <v>TA-ThuyNN</v>
      </c>
    </row>
    <row r="9" spans="1:12" ht="38.25" customHeight="1">
      <c r="A9" s="103"/>
      <c r="B9" s="65">
        <v>3</v>
      </c>
      <c r="C9" s="45" t="str">
        <f>'TKB TOAN TRUONG'!M12</f>
        <v>Hoa-ThiH</v>
      </c>
      <c r="D9" s="45" t="str">
        <f>'TKB TOAN TRUONG'!N12</f>
        <v>TA-NHangNN</v>
      </c>
      <c r="E9" s="45" t="str">
        <f>'TKB TOAN TRUONG'!O12</f>
        <v>Hoa-HangH</v>
      </c>
      <c r="F9" s="45" t="str">
        <f>'TKB TOAN TRUONG'!P12</f>
        <v>TA-QuyNN</v>
      </c>
      <c r="G9" s="45" t="str">
        <f>'TKB TOAN TRUONG'!Q12</f>
        <v>GDCD-HuyenGD</v>
      </c>
      <c r="H9" s="45" t="str">
        <f>'TKB TOAN TRUONG'!R12</f>
        <v>TD-SauTD</v>
      </c>
      <c r="I9" s="45" t="str">
        <f>'TKB TOAN TRUONG'!S12</f>
        <v>Toan-HuyT</v>
      </c>
      <c r="J9" s="45" t="str">
        <f>'TKB TOAN TRUONG'!T12</f>
        <v>Sinh-NLanS</v>
      </c>
      <c r="K9" s="45" t="str">
        <f>'TKB TOAN TRUONG'!U12</f>
        <v>Hoa-ThangH</v>
      </c>
      <c r="L9" s="45" t="str">
        <f>'TKB TOAN TRUONG'!V12</f>
        <v>TD-DaiTD</v>
      </c>
    </row>
    <row r="10" spans="1:12" ht="38.25" customHeight="1">
      <c r="A10" s="103"/>
      <c r="B10" s="66">
        <v>4</v>
      </c>
      <c r="C10" s="45" t="str">
        <f>'TKB TOAN TRUONG'!M13</f>
        <v>Sinh-NLanS</v>
      </c>
      <c r="D10" s="45" t="str">
        <f>'TKB TOAN TRUONG'!N13</f>
        <v>TD-DaiTD</v>
      </c>
      <c r="E10" s="45" t="str">
        <f>'TKB TOAN TRUONG'!O13</f>
        <v>Dia-TrangD</v>
      </c>
      <c r="F10" s="45" t="str">
        <f>'TKB TOAN TRUONG'!P13</f>
        <v>Van-NgaV</v>
      </c>
      <c r="G10" s="45" t="str">
        <f>'TKB TOAN TRUONG'!Q13</f>
        <v>Van-BichV</v>
      </c>
      <c r="H10" s="45" t="str">
        <f>'TKB TOAN TRUONG'!R13</f>
        <v>Tin-NLanT</v>
      </c>
      <c r="I10" s="45" t="str">
        <f>'TKB TOAN TRUONG'!S13</f>
        <v>Toan-HuyT</v>
      </c>
      <c r="J10" s="45" t="str">
        <f>'TKB TOAN TRUONG'!T13</f>
        <v>Su-PhuongSu</v>
      </c>
      <c r="K10" s="45" t="str">
        <f>'TKB TOAN TRUONG'!U13</f>
        <v>TA-QuyNN</v>
      </c>
      <c r="L10" s="45" t="str">
        <f>'TKB TOAN TRUONG'!V13</f>
        <v>Toan-LuyenT</v>
      </c>
    </row>
    <row r="11" spans="1:12" ht="38.25" customHeight="1" thickBot="1">
      <c r="A11" s="103"/>
      <c r="B11" s="62">
        <v>5</v>
      </c>
      <c r="C11" s="63" t="str">
        <f>'TKB TOAN TRUONG'!M14</f>
        <v>Toan-NgaT</v>
      </c>
      <c r="D11" s="63" t="str">
        <f>'TKB TOAN TRUONG'!N14</f>
        <v>KTCN-GiongCN</v>
      </c>
      <c r="E11" s="63" t="str">
        <f>'TKB TOAN TRUONG'!O14</f>
        <v>Sinh-NLanS</v>
      </c>
      <c r="F11" s="63" t="str">
        <f>'TKB TOAN TRUONG'!P14</f>
        <v>Van-NgaV</v>
      </c>
      <c r="G11" s="63" t="str">
        <f>'TKB TOAN TRUONG'!Q14</f>
        <v>Van-BichV</v>
      </c>
      <c r="H11" s="63" t="str">
        <f>'TKB TOAN TRUONG'!R14</f>
        <v>TA-QuyNN</v>
      </c>
      <c r="I11" s="63" t="str">
        <f>'TKB TOAN TRUONG'!S14</f>
        <v>Ly-NhaL</v>
      </c>
      <c r="J11" s="63" t="str">
        <f>'TKB TOAN TRUONG'!T14</f>
        <v>Hoa-ThangH</v>
      </c>
      <c r="K11" s="63" t="str">
        <f>'TKB TOAN TRUONG'!U14</f>
        <v>Van-TrungV</v>
      </c>
      <c r="L11" s="63" t="str">
        <f>'TKB TOAN TRUONG'!V14</f>
        <v>Toan-LuyenT</v>
      </c>
    </row>
    <row r="12" spans="1:12" ht="38.25" customHeight="1" thickTop="1">
      <c r="A12" s="103" t="s">
        <v>171</v>
      </c>
      <c r="B12" s="47">
        <v>1</v>
      </c>
      <c r="C12" s="44" t="str">
        <f>'TKB TOAN TRUONG'!M15</f>
        <v>Toan-NgaT</v>
      </c>
      <c r="D12" s="44" t="str">
        <f>'TKB TOAN TRUONG'!N15</f>
        <v>Dia-HuyenD</v>
      </c>
      <c r="E12" s="44" t="str">
        <f>'TKB TOAN TRUONG'!O15</f>
        <v>Sinh-NLanS</v>
      </c>
      <c r="F12" s="44" t="str">
        <f>'TKB TOAN TRUONG'!P15</f>
        <v>Hoa-ThiH</v>
      </c>
      <c r="G12" s="44" t="str">
        <f>'TKB TOAN TRUONG'!Q15</f>
        <v>Ly-YenL</v>
      </c>
      <c r="H12" s="44" t="str">
        <f>'TKB TOAN TRUONG'!R15</f>
        <v>Van-NgaV</v>
      </c>
      <c r="I12" s="44" t="str">
        <f>'TKB TOAN TRUONG'!S15</f>
        <v>TA-QuyNN</v>
      </c>
      <c r="J12" s="44" t="str">
        <f>'TKB TOAN TRUONG'!T15</f>
        <v>Toan-GiangT</v>
      </c>
      <c r="K12" s="44" t="str">
        <f>'TKB TOAN TRUONG'!U15</f>
        <v>Toan-HuyT</v>
      </c>
      <c r="L12" s="44" t="str">
        <f>'TKB TOAN TRUONG'!V15</f>
        <v>Van-LocV</v>
      </c>
    </row>
    <row r="13" spans="1:12" ht="38.25" customHeight="1">
      <c r="A13" s="103"/>
      <c r="B13" s="66">
        <v>2</v>
      </c>
      <c r="C13" s="45" t="str">
        <f>'TKB TOAN TRUONG'!M16</f>
        <v>Hoa-ThiH</v>
      </c>
      <c r="D13" s="45" t="str">
        <f>'TKB TOAN TRUONG'!N16</f>
        <v>Toan-LuyenT</v>
      </c>
      <c r="E13" s="45" t="str">
        <f>'TKB TOAN TRUONG'!O16</f>
        <v>TD-SauTD</v>
      </c>
      <c r="F13" s="45" t="str">
        <f>'TKB TOAN TRUONG'!P16</f>
        <v>GDCD-HuyenGD</v>
      </c>
      <c r="G13" s="45" t="str">
        <f>'TKB TOAN TRUONG'!Q16</f>
        <v>Toan-GiangT</v>
      </c>
      <c r="H13" s="45" t="str">
        <f>'TKB TOAN TRUONG'!R16</f>
        <v>Sinh-NLanS</v>
      </c>
      <c r="I13" s="45" t="str">
        <f>'TKB TOAN TRUONG'!S16</f>
        <v>TA-QuyNN</v>
      </c>
      <c r="J13" s="45" t="str">
        <f>'TKB TOAN TRUONG'!T16</f>
        <v>TA-ThuyNN</v>
      </c>
      <c r="K13" s="45" t="str">
        <f>'TKB TOAN TRUONG'!U16</f>
        <v>Toan-HuyT</v>
      </c>
      <c r="L13" s="45" t="str">
        <f>'TKB TOAN TRUONG'!V16</f>
        <v>Van-LocV</v>
      </c>
    </row>
    <row r="14" spans="1:12" ht="38.25" customHeight="1">
      <c r="A14" s="103"/>
      <c r="B14" s="65">
        <v>3</v>
      </c>
      <c r="C14" s="45" t="str">
        <f>'TKB TOAN TRUONG'!M17</f>
        <v>Ly-NhatL</v>
      </c>
      <c r="D14" s="45" t="str">
        <f>'TKB TOAN TRUONG'!N17</f>
        <v>Sinh-NLanS</v>
      </c>
      <c r="E14" s="45" t="str">
        <f>'TKB TOAN TRUONG'!O17</f>
        <v>GDCD-HuyenGD</v>
      </c>
      <c r="F14" s="45" t="str">
        <f>'TKB TOAN TRUONG'!P17</f>
        <v>KTCN-LamCN</v>
      </c>
      <c r="G14" s="45" t="str">
        <f>'TKB TOAN TRUONG'!Q17</f>
        <v>GDQP-ThuanQP</v>
      </c>
      <c r="H14" s="45" t="str">
        <f>'TKB TOAN TRUONG'!R17</f>
        <v>Toan-GiangT</v>
      </c>
      <c r="I14" s="45" t="str">
        <f>'TKB TOAN TRUONG'!S17</f>
        <v>TD-SauTD</v>
      </c>
      <c r="J14" s="45" t="str">
        <f>'TKB TOAN TRUONG'!T17</f>
        <v>Ly-QuynhL</v>
      </c>
      <c r="K14" s="45" t="str">
        <f>'TKB TOAN TRUONG'!U17</f>
        <v>KTCN-ThuyCN</v>
      </c>
      <c r="L14" s="45" t="str">
        <f>'TKB TOAN TRUONG'!V17</f>
        <v>Su-PhuongSu</v>
      </c>
    </row>
    <row r="15" spans="1:12" ht="38.25" customHeight="1">
      <c r="A15" s="103"/>
      <c r="B15" s="66">
        <v>4</v>
      </c>
      <c r="C15" s="45" t="str">
        <f>'TKB TOAN TRUONG'!M18</f>
        <v>TD-DaiTD</v>
      </c>
      <c r="D15" s="45" t="str">
        <f>'TKB TOAN TRUONG'!N18</f>
        <v>Ly-YenL</v>
      </c>
      <c r="E15" s="45" t="str">
        <f>'TKB TOAN TRUONG'!O18</f>
        <v>Ly-QuynhL</v>
      </c>
      <c r="F15" s="45" t="str">
        <f>'TKB TOAN TRUONG'!P18</f>
        <v>Toan-KhanhT</v>
      </c>
      <c r="G15" s="45" t="str">
        <f>'TKB TOAN TRUONG'!Q18</f>
        <v>TD-SauTD</v>
      </c>
      <c r="H15" s="45" t="str">
        <f>'TKB TOAN TRUONG'!R18</f>
        <v>Hoa-MaiH</v>
      </c>
      <c r="I15" s="45" t="str">
        <f>'TKB TOAN TRUONG'!S18</f>
        <v>GDCD-HuyenGD</v>
      </c>
      <c r="J15" s="45" t="str">
        <f>'TKB TOAN TRUONG'!T18</f>
        <v>Sinh-NLanS</v>
      </c>
      <c r="K15" s="45" t="str">
        <f>'TKB TOAN TRUONG'!U18</f>
        <v>TA-QuyNN</v>
      </c>
      <c r="L15" s="45" t="str">
        <f>'TKB TOAN TRUONG'!V18</f>
        <v>Toan-LuyenT</v>
      </c>
    </row>
    <row r="16" spans="1:12" ht="38.25" customHeight="1" thickBot="1">
      <c r="A16" s="103"/>
      <c r="B16" s="62">
        <v>5</v>
      </c>
      <c r="C16" s="63" t="str">
        <f>'TKB TOAN TRUONG'!M19</f>
        <v>GDQP-ThuanQP</v>
      </c>
      <c r="D16" s="63" t="str">
        <f>'TKB TOAN TRUONG'!N19</f>
        <v>Hoa-ThangH</v>
      </c>
      <c r="E16" s="63" t="str">
        <f>'TKB TOAN TRUONG'!O19</f>
        <v>Toan-LuyenT</v>
      </c>
      <c r="F16" s="63" t="str">
        <f>'TKB TOAN TRUONG'!P19</f>
        <v>Toan-KhanhT</v>
      </c>
      <c r="G16" s="63" t="str">
        <f>'TKB TOAN TRUONG'!Q19</f>
        <v>Sinh-NLanS</v>
      </c>
      <c r="H16" s="63" t="str">
        <f>'TKB TOAN TRUONG'!R19</f>
        <v>Su-PhuongSu</v>
      </c>
      <c r="I16" s="63" t="str">
        <f>'TKB TOAN TRUONG'!S19</f>
        <v>Toan-HuyT</v>
      </c>
      <c r="J16" s="63" t="str">
        <f>'TKB TOAN TRUONG'!T19</f>
        <v>KTCN-ThuyCN</v>
      </c>
      <c r="K16" s="63" t="str">
        <f>'TKB TOAN TRUONG'!U19</f>
        <v>TA-QuyNN</v>
      </c>
      <c r="L16" s="63" t="str">
        <f>'TKB TOAN TRUONG'!V19</f>
        <v>Ly-QuynhL</v>
      </c>
    </row>
    <row r="17" spans="1:12" ht="38.25" customHeight="1" thickTop="1">
      <c r="A17" s="103" t="s">
        <v>172</v>
      </c>
      <c r="B17" s="47">
        <v>1</v>
      </c>
      <c r="C17" s="44" t="str">
        <f>'TKB TOAN TRUONG'!M20</f>
        <v>Toan-NgaT</v>
      </c>
      <c r="D17" s="44" t="str">
        <f>'TKB TOAN TRUONG'!N20</f>
        <v>Sinh-NLanS</v>
      </c>
      <c r="E17" s="44" t="str">
        <f>'TKB TOAN TRUONG'!O20</f>
        <v>Ly-QuynhL</v>
      </c>
      <c r="F17" s="44" t="str">
        <f>'TKB TOAN TRUONG'!P20</f>
        <v>Dia-HuongD</v>
      </c>
      <c r="G17" s="44" t="str">
        <f>'TKB TOAN TRUONG'!Q20</f>
        <v>Ly-YenL</v>
      </c>
      <c r="H17" s="44" t="str">
        <f>'TKB TOAN TRUONG'!R20</f>
        <v>TA-QuyNN</v>
      </c>
      <c r="I17" s="44" t="str">
        <f>'TKB TOAN TRUONG'!S20</f>
        <v>TD-SauTD</v>
      </c>
      <c r="J17" s="44" t="str">
        <f>'TKB TOAN TRUONG'!T20</f>
        <v>Toan-GiangT</v>
      </c>
      <c r="K17" s="44" t="str">
        <f>'TKB TOAN TRUONG'!U20</f>
        <v>Toan-HuyT</v>
      </c>
      <c r="L17" s="44" t="str">
        <f>'TKB TOAN TRUONG'!V20</f>
        <v>Van-LocV</v>
      </c>
    </row>
    <row r="18" spans="1:12" ht="38.25" customHeight="1">
      <c r="A18" s="103"/>
      <c r="B18" s="66">
        <v>2</v>
      </c>
      <c r="C18" s="45" t="str">
        <f>'TKB TOAN TRUONG'!M21</f>
        <v>Toan-NgaT</v>
      </c>
      <c r="D18" s="45" t="str">
        <f>'TKB TOAN TRUONG'!N21</f>
        <v>Toan-LuyenT</v>
      </c>
      <c r="E18" s="45" t="str">
        <f>'TKB TOAN TRUONG'!O21</f>
        <v>GDQP-ThuanQP</v>
      </c>
      <c r="F18" s="45" t="str">
        <f>'TKB TOAN TRUONG'!P21</f>
        <v>Sinh-NLanS</v>
      </c>
      <c r="G18" s="45" t="str">
        <f>'TKB TOAN TRUONG'!Q21</f>
        <v>KTCN-LamCN</v>
      </c>
      <c r="H18" s="45" t="str">
        <f>'TKB TOAN TRUONG'!R21</f>
        <v>TA-QuyNN</v>
      </c>
      <c r="I18" s="45" t="str">
        <f>'TKB TOAN TRUONG'!S21</f>
        <v>Toan-HuyT</v>
      </c>
      <c r="J18" s="45" t="str">
        <f>'TKB TOAN TRUONG'!T21</f>
        <v>Toan-GiangT</v>
      </c>
      <c r="K18" s="45" t="str">
        <f>'TKB TOAN TRUONG'!U21</f>
        <v>Ly-QuynhL</v>
      </c>
      <c r="L18" s="45" t="str">
        <f>'TKB TOAN TRUONG'!V21</f>
        <v>Dia-HuongD</v>
      </c>
    </row>
    <row r="19" spans="1:12" ht="38.25" customHeight="1">
      <c r="A19" s="103"/>
      <c r="B19" s="65">
        <v>3</v>
      </c>
      <c r="C19" s="45" t="str">
        <f>'TKB TOAN TRUONG'!M22</f>
        <v>Ly-NhatL</v>
      </c>
      <c r="D19" s="45" t="str">
        <f>'TKB TOAN TRUONG'!N22</f>
        <v>Su-ThuyS</v>
      </c>
      <c r="E19" s="45" t="str">
        <f>'TKB TOAN TRUONG'!O22</f>
        <v>TA-QuyNN</v>
      </c>
      <c r="F19" s="45" t="str">
        <f>'TKB TOAN TRUONG'!P22</f>
        <v>Ly-YenL</v>
      </c>
      <c r="G19" s="45" t="str">
        <f>'TKB TOAN TRUONG'!Q22</f>
        <v>Su-AnhS</v>
      </c>
      <c r="H19" s="45" t="str">
        <f>'TKB TOAN TRUONG'!R22</f>
        <v>Van-NgaV</v>
      </c>
      <c r="I19" s="45" t="str">
        <f>'TKB TOAN TRUONG'!S22</f>
        <v>Tin-NLanT</v>
      </c>
      <c r="J19" s="45" t="str">
        <f>'TKB TOAN TRUONG'!T22</f>
        <v>Ly-QuynhL</v>
      </c>
      <c r="K19" s="45" t="str">
        <f>'TKB TOAN TRUONG'!U22</f>
        <v>Sinh-PhuongS</v>
      </c>
      <c r="L19" s="45" t="str">
        <f>'TKB TOAN TRUONG'!V22</f>
        <v>Toan-LuyenT</v>
      </c>
    </row>
    <row r="20" spans="1:12" ht="38.25" customHeight="1">
      <c r="A20" s="103"/>
      <c r="B20" s="66">
        <v>4</v>
      </c>
      <c r="C20" s="45" t="str">
        <f>'TKB TOAN TRUONG'!M23</f>
        <v>Sinh-NLanS</v>
      </c>
      <c r="D20" s="45" t="str">
        <f>'TKB TOAN TRUONG'!N23</f>
        <v>GDQP-ThuanQP</v>
      </c>
      <c r="E20" s="45" t="str">
        <f>'TKB TOAN TRUONG'!O23</f>
        <v>Van-HuongV</v>
      </c>
      <c r="F20" s="45" t="str">
        <f>'TKB TOAN TRUONG'!P23</f>
        <v>TD-SauTD</v>
      </c>
      <c r="G20" s="45" t="str">
        <f>'TKB TOAN TRUONG'!Q23</f>
        <v>Tin-NLanT</v>
      </c>
      <c r="H20" s="45" t="str">
        <f>'TKB TOAN TRUONG'!R23</f>
        <v>KTCN-LamCN</v>
      </c>
      <c r="I20" s="45" t="str">
        <f>'TKB TOAN TRUONG'!S23</f>
        <v>KTCN-ThuyCN</v>
      </c>
      <c r="J20" s="45" t="str">
        <f>'TKB TOAN TRUONG'!T23</f>
        <v>Van-HoaV</v>
      </c>
      <c r="K20" s="45" t="str">
        <f>'TKB TOAN TRUONG'!U23</f>
        <v>TA-QuyNN</v>
      </c>
      <c r="L20" s="45" t="str">
        <f>'TKB TOAN TRUONG'!V23</f>
        <v>TA-ThuyNN</v>
      </c>
    </row>
    <row r="21" spans="1:12" ht="38.25" customHeight="1" thickBot="1">
      <c r="A21" s="103"/>
      <c r="B21" s="62">
        <v>5</v>
      </c>
      <c r="C21" s="63" t="str">
        <f>'TKB TOAN TRUONG'!M24</f>
        <v>TA-ThanNN</v>
      </c>
      <c r="D21" s="63" t="str">
        <f>'TKB TOAN TRUONG'!N24</f>
        <v>Van-HuongV</v>
      </c>
      <c r="E21" s="63" t="str">
        <f>'TKB TOAN TRUONG'!O24</f>
        <v>Toan-LuyenT</v>
      </c>
      <c r="F21" s="63" t="str">
        <f>'TKB TOAN TRUONG'!P24</f>
        <v>Van-NgaV</v>
      </c>
      <c r="G21" s="63" t="str">
        <f>'TKB TOAN TRUONG'!Q24</f>
        <v>Sinh-NLanS</v>
      </c>
      <c r="H21" s="63" t="str">
        <f>'TKB TOAN TRUONG'!R24</f>
        <v>GDQP-ThuanQP</v>
      </c>
      <c r="I21" s="63" t="str">
        <f>'TKB TOAN TRUONG'!S24</f>
        <v>TA-QuyNN</v>
      </c>
      <c r="J21" s="63" t="str">
        <f>'TKB TOAN TRUONG'!T24</f>
        <v>Van-HoaV</v>
      </c>
      <c r="K21" s="63" t="str">
        <f>'TKB TOAN TRUONG'!U24</f>
        <v>Van-TrungV</v>
      </c>
      <c r="L21" s="63" t="str">
        <f>'TKB TOAN TRUONG'!V24</f>
        <v>TA-ThuyNN</v>
      </c>
    </row>
    <row r="22" spans="1:12" ht="38.25" customHeight="1" thickTop="1">
      <c r="A22" s="103" t="s">
        <v>173</v>
      </c>
      <c r="B22" s="47">
        <v>1</v>
      </c>
      <c r="C22" s="44" t="str">
        <f>'TKB TOAN TRUONG'!M25</f>
        <v>GDCD-HanGD</v>
      </c>
      <c r="D22" s="44" t="str">
        <f>'TKB TOAN TRUONG'!N25</f>
        <v>Ly-YenL</v>
      </c>
      <c r="E22" s="44" t="str">
        <f>'TKB TOAN TRUONG'!O25</f>
        <v>TD-SauTD</v>
      </c>
      <c r="F22" s="44" t="str">
        <f>'TKB TOAN TRUONG'!P25</f>
        <v>Su-ThuyS</v>
      </c>
      <c r="G22" s="44" t="str">
        <f>'TKB TOAN TRUONG'!Q25</f>
        <v>Toan-GiangT</v>
      </c>
      <c r="H22" s="44" t="str">
        <f>'TKB TOAN TRUONG'!R25</f>
        <v>TA-QuyNN</v>
      </c>
      <c r="I22" s="44" t="str">
        <f>'TKB TOAN TRUONG'!S25</f>
        <v>Ly-NhaL</v>
      </c>
      <c r="J22" s="44" t="str">
        <f>'TKB TOAN TRUONG'!T25</f>
        <v>GDQP-ThuanQP</v>
      </c>
      <c r="K22" s="44" t="str">
        <f>'TKB TOAN TRUONG'!U25</f>
        <v>Sinh-PhuongS</v>
      </c>
      <c r="L22" s="44" t="str">
        <f>'TKB TOAN TRUONG'!V25</f>
        <v>Hoa-HangH</v>
      </c>
    </row>
    <row r="23" spans="1:12" ht="38.25" customHeight="1">
      <c r="A23" s="103"/>
      <c r="B23" s="66">
        <v>2</v>
      </c>
      <c r="C23" s="45" t="str">
        <f>'TKB TOAN TRUONG'!M26</f>
        <v>TD-DaiTD</v>
      </c>
      <c r="D23" s="45" t="str">
        <f>'TKB TOAN TRUONG'!N26</f>
        <v>Toan-LuyenT</v>
      </c>
      <c r="E23" s="45" t="str">
        <f>'TKB TOAN TRUONG'!O26</f>
        <v>Tin-NLanT</v>
      </c>
      <c r="F23" s="45" t="str">
        <f>'TKB TOAN TRUONG'!P26</f>
        <v>Hoa-ThiH</v>
      </c>
      <c r="G23" s="45" t="str">
        <f>'TKB TOAN TRUONG'!Q26</f>
        <v>Hoa-MaiH</v>
      </c>
      <c r="H23" s="45" t="str">
        <f>'TKB TOAN TRUONG'!R26</f>
        <v>Toan-GiangT</v>
      </c>
      <c r="I23" s="45" t="str">
        <f>'TKB TOAN TRUONG'!S26</f>
        <v>TA-QuyNN</v>
      </c>
      <c r="J23" s="45" t="str">
        <f>'TKB TOAN TRUONG'!T26</f>
        <v>TA-ThuyNN</v>
      </c>
      <c r="K23" s="45" t="str">
        <f>'TKB TOAN TRUONG'!U26</f>
        <v>Su-PhuongSu</v>
      </c>
      <c r="L23" s="45" t="str">
        <f>'TKB TOAN TRUONG'!V26</f>
        <v>GDCD-HanGD</v>
      </c>
    </row>
    <row r="24" spans="1:12" ht="38.25" customHeight="1">
      <c r="A24" s="103"/>
      <c r="B24" s="65">
        <v>3</v>
      </c>
      <c r="C24" s="45" t="str">
        <f>'TKB TOAN TRUONG'!M27</f>
        <v>Ly-NhatL</v>
      </c>
      <c r="D24" s="45" t="str">
        <f>'TKB TOAN TRUONG'!N27</f>
        <v>Toan-LuyenT</v>
      </c>
      <c r="E24" s="45" t="str">
        <f>'TKB TOAN TRUONG'!O27</f>
        <v>Hoa-HangH</v>
      </c>
      <c r="F24" s="45" t="str">
        <f>'TKB TOAN TRUONG'!P27</f>
        <v>Ly-YenL</v>
      </c>
      <c r="G24" s="45" t="str">
        <f>'TKB TOAN TRUONG'!Q27</f>
        <v>Dia-HuyD</v>
      </c>
      <c r="H24" s="45" t="str">
        <f>'TKB TOAN TRUONG'!R27</f>
        <v>GDCD-HuyenGD</v>
      </c>
      <c r="I24" s="45" t="str">
        <f>'TKB TOAN TRUONG'!S27</f>
        <v>KTCN-ThuyCN</v>
      </c>
      <c r="J24" s="45" t="str">
        <f>'TKB TOAN TRUONG'!T27</f>
        <v>Toan-GiangT</v>
      </c>
      <c r="K24" s="45" t="str">
        <f>'TKB TOAN TRUONG'!U27</f>
        <v>TD-DaiTD</v>
      </c>
      <c r="L24" s="45" t="str">
        <f>'TKB TOAN TRUONG'!V27</f>
        <v>Van-LocV</v>
      </c>
    </row>
    <row r="25" spans="1:12" ht="38.25" customHeight="1">
      <c r="A25" s="103"/>
      <c r="B25" s="66">
        <v>4</v>
      </c>
      <c r="C25" s="45" t="str">
        <f>'TKB TOAN TRUONG'!M28</f>
        <v>Dia-HuongD</v>
      </c>
      <c r="D25" s="45" t="str">
        <f>'TKB TOAN TRUONG'!N28</f>
        <v>TD-DaiTD</v>
      </c>
      <c r="E25" s="45" t="str">
        <f>'TKB TOAN TRUONG'!O28</f>
        <v>Van-HuongV</v>
      </c>
      <c r="F25" s="45" t="str">
        <f>'TKB TOAN TRUONG'!P28</f>
        <v>TA-QuyNN</v>
      </c>
      <c r="G25" s="45" t="str">
        <f>'TKB TOAN TRUONG'!Q28</f>
        <v>TA-NHangNN</v>
      </c>
      <c r="H25" s="45" t="str">
        <f>'TKB TOAN TRUONG'!R28</f>
        <v>Ly-YenL</v>
      </c>
      <c r="I25" s="45" t="str">
        <f>'TKB TOAN TRUONG'!S28</f>
        <v>Su-PhuongSu</v>
      </c>
      <c r="J25" s="45" t="str">
        <f>'TKB TOAN TRUONG'!T28</f>
        <v>Van-HoaV</v>
      </c>
      <c r="K25" s="45" t="str">
        <f>'TKB TOAN TRUONG'!U28</f>
        <v>KTCN-ThuyCN</v>
      </c>
      <c r="L25" s="45" t="str">
        <f>'TKB TOAN TRUONG'!V28</f>
        <v>TA-ThuyNN</v>
      </c>
    </row>
    <row r="26" spans="1:12" ht="38.25" customHeight="1" thickBot="1">
      <c r="A26" s="103"/>
      <c r="B26" s="37">
        <v>5</v>
      </c>
      <c r="C26" s="63" t="str">
        <f>'TKB TOAN TRUONG'!M29</f>
        <v>TA-ThanNN</v>
      </c>
      <c r="D26" s="63" t="str">
        <f>'TKB TOAN TRUONG'!N29</f>
        <v>GDCD-HanGD</v>
      </c>
      <c r="E26" s="63" t="str">
        <f>'TKB TOAN TRUONG'!O29</f>
        <v>Van-HuongV</v>
      </c>
      <c r="F26" s="63" t="str">
        <f>'TKB TOAN TRUONG'!P29</f>
        <v>TA-QuyNN</v>
      </c>
      <c r="G26" s="63" t="str">
        <f>'TKB TOAN TRUONG'!Q29</f>
        <v>TA-NHangNN</v>
      </c>
      <c r="H26" s="63" t="str">
        <f>'TKB TOAN TRUONG'!R29</f>
        <v>Hoa-MaiH</v>
      </c>
      <c r="I26" s="63" t="str">
        <f>'TKB TOAN TRUONG'!S29</f>
        <v>Van-HoaV</v>
      </c>
      <c r="J26" s="63" t="str">
        <f>'TKB TOAN TRUONG'!T29</f>
        <v>KTCN-ThuyCN</v>
      </c>
      <c r="K26" s="63" t="str">
        <f>'TKB TOAN TRUONG'!U29</f>
        <v>Tin-NLanT</v>
      </c>
      <c r="L26" s="63" t="str">
        <f>'TKB TOAN TRUONG'!V29</f>
        <v>Sinh-PhuongS</v>
      </c>
    </row>
    <row r="27" spans="1:12" ht="38.25" customHeight="1">
      <c r="A27" s="103" t="s">
        <v>174</v>
      </c>
      <c r="B27" s="47">
        <v>1</v>
      </c>
      <c r="C27" s="44" t="str">
        <f>'TKB TOAN TRUONG'!M30</f>
        <v>Su-ThuyS</v>
      </c>
      <c r="D27" s="44" t="str">
        <f>'TKB TOAN TRUONG'!N30</f>
        <v>Hoa-ThangH</v>
      </c>
      <c r="E27" s="44" t="str">
        <f>'TKB TOAN TRUONG'!O30</f>
        <v>Ly-QuynhL</v>
      </c>
      <c r="F27" s="44" t="str">
        <f>'TKB TOAN TRUONG'!P30</f>
        <v>Hoa-ThiH</v>
      </c>
      <c r="G27" s="44" t="str">
        <f>'TKB TOAN TRUONG'!Q30</f>
        <v>Toan-GiangT</v>
      </c>
      <c r="H27" s="44" t="str">
        <f>'TKB TOAN TRUONG'!R30</f>
        <v>Dia-HuyenD</v>
      </c>
      <c r="I27" s="44" t="str">
        <f>'TKB TOAN TRUONG'!S30</f>
        <v>Dia-TrangD</v>
      </c>
      <c r="J27" s="44" t="str">
        <f>'TKB TOAN TRUONG'!T30</f>
        <v>TD-DaiTD</v>
      </c>
      <c r="K27" s="44" t="str">
        <f>'TKB TOAN TRUONG'!U30</f>
        <v>Van-TrungV</v>
      </c>
      <c r="L27" s="44" t="str">
        <f>'TKB TOAN TRUONG'!V30</f>
        <v>Tin-NLanT</v>
      </c>
    </row>
    <row r="28" spans="1:12" ht="38.25" customHeight="1">
      <c r="A28" s="103"/>
      <c r="B28" s="66">
        <v>2</v>
      </c>
      <c r="C28" s="45" t="str">
        <f>'TKB TOAN TRUONG'!M31</f>
        <v>TA-ThanNN</v>
      </c>
      <c r="D28" s="45" t="str">
        <f>'TKB TOAN TRUONG'!N31</f>
        <v>Van-HuongV</v>
      </c>
      <c r="E28" s="45" t="str">
        <f>'TKB TOAN TRUONG'!O31</f>
        <v>Hoa-HangH</v>
      </c>
      <c r="F28" s="45" t="str">
        <f>'TKB TOAN TRUONG'!P31</f>
        <v>Tin-NLanT</v>
      </c>
      <c r="G28" s="45" t="str">
        <f>'TKB TOAN TRUONG'!Q31</f>
        <v>Toan-GiangT</v>
      </c>
      <c r="H28" s="45" t="str">
        <f>'TKB TOAN TRUONG'!R31</f>
        <v>KTCN-LamCN</v>
      </c>
      <c r="I28" s="45" t="str">
        <f>'TKB TOAN TRUONG'!S31</f>
        <v>GDQP-ThuanQP</v>
      </c>
      <c r="J28" s="45" t="str">
        <f>'TKB TOAN TRUONG'!T31</f>
        <v>Hoa-ThangH</v>
      </c>
      <c r="K28" s="45" t="str">
        <f>'TKB TOAN TRUONG'!U31</f>
        <v>Van-TrungV</v>
      </c>
      <c r="L28" s="45" t="str">
        <f>'TKB TOAN TRUONG'!V31</f>
        <v>TD-DaiTD</v>
      </c>
    </row>
    <row r="29" spans="1:12" ht="38.25" customHeight="1">
      <c r="A29" s="103"/>
      <c r="B29" s="65">
        <v>3</v>
      </c>
      <c r="C29" s="45" t="str">
        <f>'TKB TOAN TRUONG'!M32</f>
        <v>Hoa-ThiH</v>
      </c>
      <c r="D29" s="45" t="str">
        <f>'TKB TOAN TRUONG'!N32</f>
        <v>Van-HuongV</v>
      </c>
      <c r="E29" s="45" t="str">
        <f>'TKB TOAN TRUONG'!O32</f>
        <v>Su-ThuyS</v>
      </c>
      <c r="F29" s="45" t="str">
        <f>'TKB TOAN TRUONG'!P32</f>
        <v>Toan-KhanhT</v>
      </c>
      <c r="G29" s="45" t="str">
        <f>'TKB TOAN TRUONG'!Q32</f>
        <v>Hoa-MaiH</v>
      </c>
      <c r="H29" s="45" t="str">
        <f>'TKB TOAN TRUONG'!R32</f>
        <v>Toan-GiangT</v>
      </c>
      <c r="I29" s="45" t="str">
        <f>'TKB TOAN TRUONG'!S32</f>
        <v>Van-HoaV</v>
      </c>
      <c r="J29" s="45" t="str">
        <f>'TKB TOAN TRUONG'!T32</f>
        <v>Dia-HuyenD</v>
      </c>
      <c r="K29" s="45" t="str">
        <f>'TKB TOAN TRUONG'!U32</f>
        <v>Ly-QuynhL</v>
      </c>
      <c r="L29" s="45" t="str">
        <f>'TKB TOAN TRUONG'!V32</f>
        <v>KTCN-GiongCN</v>
      </c>
    </row>
    <row r="30" spans="1:12" ht="38.25" customHeight="1">
      <c r="A30" s="103"/>
      <c r="B30" s="66">
        <v>4</v>
      </c>
      <c r="C30" s="45" t="str">
        <f>'TKB TOAN TRUONG'!M33</f>
        <v>Tin-MaiT</v>
      </c>
      <c r="D30" s="45" t="str">
        <f>'TKB TOAN TRUONG'!N33</f>
        <v>TA-NHangNN</v>
      </c>
      <c r="E30" s="45" t="str">
        <f>'TKB TOAN TRUONG'!O33</f>
        <v>KTCN-LamCN</v>
      </c>
      <c r="F30" s="45" t="str">
        <f>'TKB TOAN TRUONG'!P33</f>
        <v>GDQP-ThuanQP</v>
      </c>
      <c r="G30" s="45" t="str">
        <f>'TKB TOAN TRUONG'!Q33</f>
        <v>Van-BichV</v>
      </c>
      <c r="H30" s="45" t="str">
        <f>'TKB TOAN TRUONG'!R33</f>
        <v>Toan-GiangT</v>
      </c>
      <c r="I30" s="45" t="str">
        <f>'TKB TOAN TRUONG'!S33</f>
        <v>Hoa-ThiH</v>
      </c>
      <c r="J30" s="45" t="str">
        <f>'TKB TOAN TRUONG'!T33</f>
        <v>Van-HoaV</v>
      </c>
      <c r="K30" s="45" t="str">
        <f>'TKB TOAN TRUONG'!U33</f>
        <v>TD-DaiTD</v>
      </c>
      <c r="L30" s="45" t="str">
        <f>'TKB TOAN TRUONG'!V33</f>
        <v>Ly-QuynhL</v>
      </c>
    </row>
    <row r="31" spans="1:12" ht="38.25" customHeight="1" thickBot="1">
      <c r="A31" s="103"/>
      <c r="B31" s="37">
        <v>5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37"/>
  <sheetViews>
    <sheetView topLeftCell="A31" workbookViewId="0">
      <selection activeCell="N15" sqref="N15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6" t="s">
        <v>23</v>
      </c>
      <c r="D1" s="46" t="s">
        <v>24</v>
      </c>
      <c r="E1" s="46" t="s">
        <v>25</v>
      </c>
      <c r="F1" s="46" t="s">
        <v>26</v>
      </c>
      <c r="G1" s="46" t="s">
        <v>27</v>
      </c>
      <c r="H1" s="46" t="s">
        <v>28</v>
      </c>
      <c r="I1" s="46" t="s">
        <v>29</v>
      </c>
      <c r="J1" s="46" t="s">
        <v>30</v>
      </c>
      <c r="K1" s="46" t="s">
        <v>31</v>
      </c>
      <c r="L1" s="46" t="s">
        <v>32</v>
      </c>
    </row>
    <row r="2" spans="1:12" ht="38.25" customHeight="1">
      <c r="A2" s="103" t="s">
        <v>169</v>
      </c>
      <c r="B2" s="65">
        <v>1</v>
      </c>
      <c r="C2" s="45" t="str">
        <f>'TKB TOAN TRUONG'!W5</f>
        <v>CC-HienH</v>
      </c>
      <c r="D2" s="45" t="str">
        <f>'TKB TOAN TRUONG'!X5</f>
        <v>CC-MaiT</v>
      </c>
      <c r="E2" s="45" t="str">
        <f>'TKB TOAN TRUONG'!Y5</f>
        <v>CC-ThangH</v>
      </c>
      <c r="F2" s="45" t="str">
        <f>'TKB TOAN TRUONG'!Z5</f>
        <v>CC-NhatL</v>
      </c>
      <c r="G2" s="45" t="str">
        <f>'TKB TOAN TRUONG'!AA5</f>
        <v>CC-DamS</v>
      </c>
      <c r="H2" s="45" t="str">
        <f>'TKB TOAN TRUONG'!AB5</f>
        <v>CC-HanhH</v>
      </c>
      <c r="I2" s="45" t="str">
        <f>'TKB TOAN TRUONG'!AC5</f>
        <v>CC-TrangD</v>
      </c>
      <c r="J2" s="45" t="str">
        <f>'TKB TOAN TRUONG'!AD5</f>
        <v>CC-YenL</v>
      </c>
      <c r="K2" s="45" t="str">
        <f>'TKB TOAN TRUONG'!AE5</f>
        <v>CC-TienH</v>
      </c>
      <c r="L2" s="45" t="str">
        <f>'TKB TOAN TRUONG'!AF5</f>
        <v>CC-QuyT</v>
      </c>
    </row>
    <row r="3" spans="1:12" ht="38.25" customHeight="1">
      <c r="A3" s="103"/>
      <c r="B3" s="66">
        <v>2</v>
      </c>
      <c r="C3" s="45" t="str">
        <f>'TKB TOAN TRUONG'!W6</f>
        <v>SH-HienH</v>
      </c>
      <c r="D3" s="45" t="str">
        <f>'TKB TOAN TRUONG'!X6</f>
        <v>SH-MaiT</v>
      </c>
      <c r="E3" s="45" t="str">
        <f>'TKB TOAN TRUONG'!Y6</f>
        <v>SH-ThangH</v>
      </c>
      <c r="F3" s="45" t="str">
        <f>'TKB TOAN TRUONG'!Z6</f>
        <v>SH-NhatL</v>
      </c>
      <c r="G3" s="45" t="str">
        <f>'TKB TOAN TRUONG'!AA6</f>
        <v>SH-DamS</v>
      </c>
      <c r="H3" s="45" t="str">
        <f>'TKB TOAN TRUONG'!AB6</f>
        <v>SH-HanhH</v>
      </c>
      <c r="I3" s="45" t="str">
        <f>'TKB TOAN TRUONG'!AC6</f>
        <v>SH-TrangD</v>
      </c>
      <c r="J3" s="45" t="str">
        <f>'TKB TOAN TRUONG'!AD6</f>
        <v>SH-YenL</v>
      </c>
      <c r="K3" s="45" t="str">
        <f>'TKB TOAN TRUONG'!AE6</f>
        <v>SH-TienH</v>
      </c>
      <c r="L3" s="45" t="str">
        <f>'TKB TOAN TRUONG'!AF6</f>
        <v>SH-QuyT</v>
      </c>
    </row>
    <row r="4" spans="1:12" ht="38.25" customHeight="1">
      <c r="A4" s="103"/>
      <c r="B4" s="65">
        <v>3</v>
      </c>
      <c r="C4" s="45" t="str">
        <f>'TKB TOAN TRUONG'!W7</f>
        <v>GDCD-HuyenGD</v>
      </c>
      <c r="D4" s="45" t="str">
        <f>'TKB TOAN TRUONG'!X7</f>
        <v>Hoa-MaiH</v>
      </c>
      <c r="E4" s="45" t="str">
        <f>'TKB TOAN TRUONG'!Y7</f>
        <v>Hoa-ThangH</v>
      </c>
      <c r="F4" s="45" t="str">
        <f>'TKB TOAN TRUONG'!Z7</f>
        <v>Ly-NhatL</v>
      </c>
      <c r="G4" s="45" t="str">
        <f>'TKB TOAN TRUONG'!AA7</f>
        <v>KTNN-NganS</v>
      </c>
      <c r="H4" s="45" t="str">
        <f>'TKB TOAN TRUONG'!AB7</f>
        <v>Hoa-HanhH</v>
      </c>
      <c r="I4" s="45" t="str">
        <f>'TKB TOAN TRUONG'!AC7</f>
        <v>Tin-QuyT</v>
      </c>
      <c r="J4" s="45" t="str">
        <f>'TKB TOAN TRUONG'!AD7</f>
        <v>TA-ThuyNN</v>
      </c>
      <c r="K4" s="45" t="str">
        <f>'TKB TOAN TRUONG'!AE7</f>
        <v>TA-HaNN</v>
      </c>
      <c r="L4" s="45" t="str">
        <f>'TKB TOAN TRUONG'!AF7</f>
        <v>Van-HaV</v>
      </c>
    </row>
    <row r="5" spans="1:12" ht="38.25" customHeight="1">
      <c r="A5" s="103"/>
      <c r="B5" s="66">
        <v>4</v>
      </c>
      <c r="C5" s="45" t="str">
        <f>'TKB TOAN TRUONG'!W8</f>
        <v>Ly-ThaiL</v>
      </c>
      <c r="D5" s="45" t="str">
        <f>'TKB TOAN TRUONG'!X8</f>
        <v>Su-DamS</v>
      </c>
      <c r="E5" s="45" t="str">
        <f>'TKB TOAN TRUONG'!Y8</f>
        <v>Ly-QuynhL</v>
      </c>
      <c r="F5" s="45" t="str">
        <f>'TKB TOAN TRUONG'!Z8</f>
        <v>TA-HaNN</v>
      </c>
      <c r="G5" s="45" t="str">
        <f>'TKB TOAN TRUONG'!AA8</f>
        <v>Sinh-NganS</v>
      </c>
      <c r="H5" s="45" t="str">
        <f>'TKB TOAN TRUONG'!AB8</f>
        <v>Tin-DLanT</v>
      </c>
      <c r="I5" s="45" t="str">
        <f>'TKB TOAN TRUONG'!AC8</f>
        <v>Toan-AnhT</v>
      </c>
      <c r="J5" s="45" t="str">
        <f>'TKB TOAN TRUONG'!AD8</f>
        <v>Sinh-HuyS</v>
      </c>
      <c r="K5" s="45" t="str">
        <f>'TKB TOAN TRUONG'!AE8</f>
        <v>Toan-HuyT</v>
      </c>
      <c r="L5" s="45" t="str">
        <f>'TKB TOAN TRUONG'!AF8</f>
        <v>GDCD-HanGD</v>
      </c>
    </row>
    <row r="6" spans="1:12" ht="38.25" customHeight="1" thickBot="1">
      <c r="A6" s="103"/>
      <c r="B6" s="62">
        <v>5</v>
      </c>
      <c r="C6" s="63" t="str">
        <f>'TKB TOAN TRUONG'!W9</f>
        <v>Hoa-HienH</v>
      </c>
      <c r="D6" s="63" t="str">
        <f>'TKB TOAN TRUONG'!X9</f>
        <v>TA-LoanNN</v>
      </c>
      <c r="E6" s="63" t="str">
        <f>'TKB TOAN TRUONG'!Y9</f>
        <v>Toan-HuyT</v>
      </c>
      <c r="F6" s="63" t="str">
        <f>'TKB TOAN TRUONG'!Z9</f>
        <v>Hoa-TienH</v>
      </c>
      <c r="G6" s="63" t="str">
        <f>'TKB TOAN TRUONG'!AA9</f>
        <v>Su-DamS</v>
      </c>
      <c r="H6" s="63" t="str">
        <f>'TKB TOAN TRUONG'!AB9</f>
        <v>Dia-HuongD</v>
      </c>
      <c r="I6" s="63" t="str">
        <f>'TKB TOAN TRUONG'!AC9</f>
        <v>KTNN-HuyS</v>
      </c>
      <c r="J6" s="63" t="str">
        <f>'TKB TOAN TRUONG'!AD9</f>
        <v>Toan-AnhT</v>
      </c>
      <c r="K6" s="63" t="str">
        <f>'TKB TOAN TRUONG'!AE9</f>
        <v>Tin-QuyT</v>
      </c>
      <c r="L6" s="63" t="str">
        <f>'TKB TOAN TRUONG'!AF9</f>
        <v>Hoa-MaiH</v>
      </c>
    </row>
    <row r="7" spans="1:12" ht="38.25" customHeight="1" thickTop="1">
      <c r="A7" s="103" t="s">
        <v>170</v>
      </c>
      <c r="B7" s="47">
        <v>1</v>
      </c>
      <c r="C7" s="44" t="str">
        <f>'TKB TOAN TRUONG'!W10</f>
        <v>Toan-NgaT</v>
      </c>
      <c r="D7" s="44" t="str">
        <f>'TKB TOAN TRUONG'!X10</f>
        <v>Dia-HuyD</v>
      </c>
      <c r="E7" s="44" t="str">
        <f>'TKB TOAN TRUONG'!Y10</f>
        <v>Su-ThuyS</v>
      </c>
      <c r="F7" s="44" t="str">
        <f>'TKB TOAN TRUONG'!Z10</f>
        <v>TD-DanTD</v>
      </c>
      <c r="G7" s="44" t="str">
        <f>'TKB TOAN TRUONG'!AA10</f>
        <v>Van-HueV</v>
      </c>
      <c r="H7" s="44" t="str">
        <f>'TKB TOAN TRUONG'!AB10</f>
        <v>KTNN-NganS</v>
      </c>
      <c r="I7" s="44" t="str">
        <f>'TKB TOAN TRUONG'!AC10</f>
        <v>TD-HuyTD</v>
      </c>
      <c r="J7" s="44" t="str">
        <f>'TKB TOAN TRUONG'!AD10</f>
        <v>Ly-YenL</v>
      </c>
      <c r="K7" s="44" t="str">
        <f>'TKB TOAN TRUONG'!AE10</f>
        <v>Toan-HuyT</v>
      </c>
      <c r="L7" s="44" t="str">
        <f>'TKB TOAN TRUONG'!AF10</f>
        <v>Van-HaV</v>
      </c>
    </row>
    <row r="8" spans="1:12" ht="38.25" customHeight="1">
      <c r="A8" s="103"/>
      <c r="B8" s="66">
        <v>2</v>
      </c>
      <c r="C8" s="45" t="str">
        <f>'TKB TOAN TRUONG'!W11</f>
        <v>Toan-NgaT</v>
      </c>
      <c r="D8" s="45" t="str">
        <f>'TKB TOAN TRUONG'!X11</f>
        <v>Sinh-NganS</v>
      </c>
      <c r="E8" s="45" t="str">
        <f>'TKB TOAN TRUONG'!Y11</f>
        <v>TD-DanTD</v>
      </c>
      <c r="F8" s="45" t="str">
        <f>'TKB TOAN TRUONG'!Z11</f>
        <v>Su-ThuyS</v>
      </c>
      <c r="G8" s="45" t="str">
        <f>'TKB TOAN TRUONG'!AA11</f>
        <v>GDCD-HuyenGD</v>
      </c>
      <c r="H8" s="45" t="str">
        <f>'TKB TOAN TRUONG'!AB11</f>
        <v>Ly-VietL</v>
      </c>
      <c r="I8" s="45" t="str">
        <f>'TKB TOAN TRUONG'!AC11</f>
        <v>Hoa-ThangH</v>
      </c>
      <c r="J8" s="45" t="str">
        <f>'TKB TOAN TRUONG'!AD11</f>
        <v>Van-NguyetV</v>
      </c>
      <c r="K8" s="45" t="str">
        <f>'TKB TOAN TRUONG'!AE11</f>
        <v>Toan-HuyT</v>
      </c>
      <c r="L8" s="45" t="str">
        <f>'TKB TOAN TRUONG'!AF11</f>
        <v>KTNN-NLanS</v>
      </c>
    </row>
    <row r="9" spans="1:12" ht="38.25" customHeight="1">
      <c r="A9" s="103"/>
      <c r="B9" s="65">
        <v>3</v>
      </c>
      <c r="C9" s="45" t="str">
        <f>'TKB TOAN TRUONG'!W12</f>
        <v>Su-DamS</v>
      </c>
      <c r="D9" s="45" t="str">
        <f>'TKB TOAN TRUONG'!X12</f>
        <v>Van-HueV</v>
      </c>
      <c r="E9" s="45" t="str">
        <f>'TKB TOAN TRUONG'!Y12</f>
        <v>Sinh-NganS</v>
      </c>
      <c r="F9" s="45" t="str">
        <f>'TKB TOAN TRUONG'!Z12</f>
        <v>Van-HaV</v>
      </c>
      <c r="G9" s="45" t="str">
        <f>'TKB TOAN TRUONG'!AA12</f>
        <v>TA-ThanNN</v>
      </c>
      <c r="H9" s="45" t="str">
        <f>'TKB TOAN TRUONG'!AB12</f>
        <v>TD-HuyTD</v>
      </c>
      <c r="I9" s="45" t="str">
        <f>'TKB TOAN TRUONG'!AC12</f>
        <v>Dia-TrangD</v>
      </c>
      <c r="J9" s="45" t="str">
        <f>'TKB TOAN TRUONG'!AD12</f>
        <v>GDCD-HanGD</v>
      </c>
      <c r="K9" s="45" t="str">
        <f>'TKB TOAN TRUONG'!AE12</f>
        <v>Ly-VietL</v>
      </c>
      <c r="L9" s="45" t="str">
        <f>'TKB TOAN TRUONG'!AF12</f>
        <v>Su-PhuongSu</v>
      </c>
    </row>
    <row r="10" spans="1:12" ht="38.25" customHeight="1">
      <c r="A10" s="103"/>
      <c r="B10" s="66">
        <v>4</v>
      </c>
      <c r="C10" s="45" t="str">
        <f>'TKB TOAN TRUONG'!W13</f>
        <v>TA-ThuyNN</v>
      </c>
      <c r="D10" s="45" t="str">
        <f>'TKB TOAN TRUONG'!X13</f>
        <v>Toan-Oanh</v>
      </c>
      <c r="E10" s="45" t="str">
        <f>'TKB TOAN TRUONG'!Y13</f>
        <v>Van-HueV</v>
      </c>
      <c r="F10" s="45" t="str">
        <f>'TKB TOAN TRUONG'!Z13</f>
        <v>Toan-NgaT</v>
      </c>
      <c r="G10" s="45" t="str">
        <f>'TKB TOAN TRUONG'!AA13</f>
        <v>KTNN-NganS</v>
      </c>
      <c r="H10" s="45" t="str">
        <f>'TKB TOAN TRUONG'!AB13</f>
        <v>Van-LocV</v>
      </c>
      <c r="I10" s="45" t="str">
        <f>'TKB TOAN TRUONG'!AC13</f>
        <v>GDCD-HanGD</v>
      </c>
      <c r="J10" s="45" t="str">
        <f>'TKB TOAN TRUONG'!AD13</f>
        <v>TD-HuyTD</v>
      </c>
      <c r="K10" s="45" t="str">
        <f>'TKB TOAN TRUONG'!AE13</f>
        <v>TA-HaNN</v>
      </c>
      <c r="L10" s="45" t="str">
        <f>'TKB TOAN TRUONG'!AF13</f>
        <v>Ly-VietL</v>
      </c>
    </row>
    <row r="11" spans="1:12" ht="38.25" customHeight="1" thickBot="1">
      <c r="A11" s="103"/>
      <c r="B11" s="62">
        <v>5</v>
      </c>
      <c r="C11" s="63" t="str">
        <f>'TKB TOAN TRUONG'!W14</f>
        <v>Ly-ThaiL</v>
      </c>
      <c r="D11" s="63" t="str">
        <f>'TKB TOAN TRUONG'!X14</f>
        <v>Tin-MaiT</v>
      </c>
      <c r="E11" s="63" t="str">
        <f>'TKB TOAN TRUONG'!Y14</f>
        <v>Van-HueV</v>
      </c>
      <c r="F11" s="63" t="str">
        <f>'TKB TOAN TRUONG'!Z14</f>
        <v>Dia-HuongD</v>
      </c>
      <c r="G11" s="63" t="str">
        <f>'TKB TOAN TRUONG'!AA14</f>
        <v>Su-DamS</v>
      </c>
      <c r="H11" s="63" t="str">
        <f>'TKB TOAN TRUONG'!AB14</f>
        <v>Van-LocV</v>
      </c>
      <c r="I11" s="63" t="str">
        <f>'TKB TOAN TRUONG'!AC14</f>
        <v>Su-PhuongSu</v>
      </c>
      <c r="J11" s="63" t="str">
        <f>'TKB TOAN TRUONG'!AD14</f>
        <v>Hoa-HanhH</v>
      </c>
      <c r="K11" s="63" t="str">
        <f>'TKB TOAN TRUONG'!AE14</f>
        <v>Dia-HuyD</v>
      </c>
      <c r="L11" s="63" t="str">
        <f>'TKB TOAN TRUONG'!AF14</f>
        <v>Toan-NguyetT</v>
      </c>
    </row>
    <row r="12" spans="1:12" ht="38.25" customHeight="1" thickTop="1">
      <c r="A12" s="103" t="s">
        <v>171</v>
      </c>
      <c r="B12" s="47">
        <v>1</v>
      </c>
      <c r="C12" s="44" t="str">
        <f>'TKB TOAN TRUONG'!W15</f>
        <v>Hoa-HienH</v>
      </c>
      <c r="D12" s="44" t="str">
        <f>'TKB TOAN TRUONG'!X15</f>
        <v>Ly-NhatL</v>
      </c>
      <c r="E12" s="44" t="str">
        <f>'TKB TOAN TRUONG'!Y15</f>
        <v>KTNN-NganS</v>
      </c>
      <c r="F12" s="44" t="str">
        <f>'TKB TOAN TRUONG'!Z15</f>
        <v>GDCD-HuyenGD</v>
      </c>
      <c r="G12" s="44" t="str">
        <f>'TKB TOAN TRUONG'!AA15</f>
        <v>GDQP-ThuanQP</v>
      </c>
      <c r="H12" s="44" t="str">
        <f>'TKB TOAN TRUONG'!AB15</f>
        <v>Hoa-HanhH</v>
      </c>
      <c r="I12" s="44" t="str">
        <f>'TKB TOAN TRUONG'!AC15</f>
        <v>TA-LoanNN</v>
      </c>
      <c r="J12" s="44" t="str">
        <f>'TKB TOAN TRUONG'!AD15</f>
        <v>Su-PhuongSu</v>
      </c>
      <c r="K12" s="44" t="str">
        <f>'TKB TOAN TRUONG'!AE15</f>
        <v>Tin-QuyT</v>
      </c>
      <c r="L12" s="44" t="str">
        <f>'TKB TOAN TRUONG'!AF15</f>
        <v>Van-HaV</v>
      </c>
    </row>
    <row r="13" spans="1:12" ht="38.25" customHeight="1">
      <c r="A13" s="103"/>
      <c r="B13" s="66">
        <v>2</v>
      </c>
      <c r="C13" s="45" t="str">
        <f>'TKB TOAN TRUONG'!W16</f>
        <v>Tin-QuyT</v>
      </c>
      <c r="D13" s="45" t="str">
        <f>'TKB TOAN TRUONG'!X16</f>
        <v>GDQP-ThuanQP</v>
      </c>
      <c r="E13" s="45" t="str">
        <f>'TKB TOAN TRUONG'!Y16</f>
        <v>Hoa-ThangH</v>
      </c>
      <c r="F13" s="45" t="str">
        <f>'TKB TOAN TRUONG'!Z16</f>
        <v>TD-DanTD</v>
      </c>
      <c r="G13" s="45" t="str">
        <f>'TKB TOAN TRUONG'!AA16</f>
        <v>Toan-SangT</v>
      </c>
      <c r="H13" s="45" t="str">
        <f>'TKB TOAN TRUONG'!AB16</f>
        <v>TA-HaNN</v>
      </c>
      <c r="I13" s="45" t="str">
        <f>'TKB TOAN TRUONG'!AC16</f>
        <v>TA-LoanNN</v>
      </c>
      <c r="J13" s="45" t="str">
        <f>'TKB TOAN TRUONG'!AD16</f>
        <v>Hoa-HanhH</v>
      </c>
      <c r="K13" s="45" t="str">
        <f>'TKB TOAN TRUONG'!AE16</f>
        <v>KTNN-HuyS</v>
      </c>
      <c r="L13" s="45" t="str">
        <f>'TKB TOAN TRUONG'!AF16</f>
        <v>Van-HaV</v>
      </c>
    </row>
    <row r="14" spans="1:12" ht="38.25" customHeight="1">
      <c r="A14" s="103"/>
      <c r="B14" s="65">
        <v>3</v>
      </c>
      <c r="C14" s="45" t="str">
        <f>'TKB TOAN TRUONG'!W17</f>
        <v>Toan-NgaT</v>
      </c>
      <c r="D14" s="45" t="str">
        <f>'TKB TOAN TRUONG'!X17</f>
        <v>TD-DanTD</v>
      </c>
      <c r="E14" s="45" t="str">
        <f>'TKB TOAN TRUONG'!Y17</f>
        <v>Van-HueV</v>
      </c>
      <c r="F14" s="45" t="str">
        <f>'TKB TOAN TRUONG'!Z17</f>
        <v>KTNN-NganS</v>
      </c>
      <c r="G14" s="45" t="str">
        <f>'TKB TOAN TRUONG'!AA17</f>
        <v>Toan-SangT</v>
      </c>
      <c r="H14" s="45" t="str">
        <f>'TKB TOAN TRUONG'!AB17</f>
        <v>Van-LocV</v>
      </c>
      <c r="I14" s="45" t="str">
        <f>'TKB TOAN TRUONG'!AC17</f>
        <v>Ly-VietL</v>
      </c>
      <c r="J14" s="45" t="str">
        <f>'TKB TOAN TRUONG'!AD17</f>
        <v>Ly-YenL</v>
      </c>
      <c r="K14" s="45" t="str">
        <f>'TKB TOAN TRUONG'!AE17</f>
        <v>Toan-HuyT</v>
      </c>
      <c r="L14" s="45" t="str">
        <f>'TKB TOAN TRUONG'!AF17</f>
        <v>Tin-QuyT</v>
      </c>
    </row>
    <row r="15" spans="1:12" ht="38.25" customHeight="1">
      <c r="A15" s="103"/>
      <c r="B15" s="66">
        <v>4</v>
      </c>
      <c r="C15" s="45" t="str">
        <f>'TKB TOAN TRUONG'!W18</f>
        <v>KTNN-NganS</v>
      </c>
      <c r="D15" s="45" t="str">
        <f>'TKB TOAN TRUONG'!X18</f>
        <v>Toan-Oanh</v>
      </c>
      <c r="E15" s="45" t="str">
        <f>'TKB TOAN TRUONG'!Y18</f>
        <v>Toan-HuyT</v>
      </c>
      <c r="F15" s="45" t="str">
        <f>'TKB TOAN TRUONG'!Z18</f>
        <v>Toan-NgaT</v>
      </c>
      <c r="G15" s="45" t="str">
        <f>'TKB TOAN TRUONG'!AA18</f>
        <v>Tin-QuyT</v>
      </c>
      <c r="H15" s="45" t="str">
        <f>'TKB TOAN TRUONG'!AB18</f>
        <v>GDQP-ThuanQP</v>
      </c>
      <c r="I15" s="45" t="str">
        <f>'TKB TOAN TRUONG'!AC18</f>
        <v>Hoa-ThangH</v>
      </c>
      <c r="J15" s="45" t="str">
        <f>'TKB TOAN TRUONG'!AD18</f>
        <v>Dia-HuyenD</v>
      </c>
      <c r="K15" s="45" t="str">
        <f>'TKB TOAN TRUONG'!AE18</f>
        <v>Su-PhuongSu</v>
      </c>
      <c r="L15" s="45" t="str">
        <f>'TKB TOAN TRUONG'!AF18</f>
        <v>Toan-NguyetT</v>
      </c>
    </row>
    <row r="16" spans="1:12" ht="38.25" customHeight="1" thickBot="1">
      <c r="A16" s="103"/>
      <c r="B16" s="37">
        <v>5</v>
      </c>
      <c r="C16" s="91" t="str">
        <f>'TKB TOAN TRUONG'!W19</f>
        <v>Van-HueV</v>
      </c>
      <c r="D16" s="91" t="str">
        <f>'TKB TOAN TRUONG'!X19</f>
        <v>Su-DamS</v>
      </c>
      <c r="E16" s="91" t="str">
        <f>'TKB TOAN TRUONG'!Y19</f>
        <v>Tin-DLanT</v>
      </c>
      <c r="F16" s="91" t="str">
        <f>'TKB TOAN TRUONG'!Z19</f>
        <v>Toan-NgaT</v>
      </c>
      <c r="G16" s="91" t="str">
        <f>'TKB TOAN TRUONG'!AA19</f>
        <v>Hoa-MaiH</v>
      </c>
      <c r="H16" s="91" t="str">
        <f>'TKB TOAN TRUONG'!AB19</f>
        <v>Toan-NguyetT</v>
      </c>
      <c r="I16" s="91" t="str">
        <f>'TKB TOAN TRUONG'!AC19</f>
        <v>Van-LocV</v>
      </c>
      <c r="J16" s="91" t="str">
        <f>'TKB TOAN TRUONG'!AD19</f>
        <v>Tin-QuyT</v>
      </c>
      <c r="K16" s="91" t="str">
        <f>'TKB TOAN TRUONG'!AE19</f>
        <v>Ly-VietL</v>
      </c>
      <c r="L16" s="91" t="str">
        <f>'TKB TOAN TRUONG'!AF19</f>
        <v>Sinh-HuyS</v>
      </c>
    </row>
    <row r="17" spans="1:12" ht="32.25" customHeight="1">
      <c r="A17" s="103" t="s">
        <v>172</v>
      </c>
      <c r="B17" s="47">
        <v>1</v>
      </c>
      <c r="C17" s="44" t="str">
        <f>'TKB TOAN TRUONG'!W20</f>
        <v>Su-DamS</v>
      </c>
      <c r="D17" s="44" t="str">
        <f>'TKB TOAN TRUONG'!X20</f>
        <v>Ly-NhatL</v>
      </c>
      <c r="E17" s="44" t="str">
        <f>'TKB TOAN TRUONG'!Y20</f>
        <v>Dia-HuyenD</v>
      </c>
      <c r="F17" s="44" t="str">
        <f>'TKB TOAN TRUONG'!Z20</f>
        <v>TA-HaNN</v>
      </c>
      <c r="G17" s="44" t="str">
        <f>'TKB TOAN TRUONG'!AA20</f>
        <v>Van-HueV</v>
      </c>
      <c r="H17" s="44" t="str">
        <f>'TKB TOAN TRUONG'!AB20</f>
        <v>Sinh-NganS</v>
      </c>
      <c r="I17" s="44" t="str">
        <f>'TKB TOAN TRUONG'!AC20</f>
        <v>Su-PhuongSu</v>
      </c>
      <c r="J17" s="44" t="str">
        <f>'TKB TOAN TRUONG'!AD20</f>
        <v>GDQP-ThuanQP</v>
      </c>
      <c r="K17" s="44" t="str">
        <f>'TKB TOAN TRUONG'!AE20</f>
        <v>Van-HoaV</v>
      </c>
      <c r="L17" s="44" t="str">
        <f>'TKB TOAN TRUONG'!AF20</f>
        <v>TD-HuyTD</v>
      </c>
    </row>
    <row r="18" spans="1:12" ht="32.25" customHeight="1">
      <c r="A18" s="103"/>
      <c r="B18" s="66">
        <v>2</v>
      </c>
      <c r="C18" s="45" t="str">
        <f>'TKB TOAN TRUONG'!W21</f>
        <v>TD-DanTD</v>
      </c>
      <c r="D18" s="45" t="str">
        <f>'TKB TOAN TRUONG'!X21</f>
        <v>KTNN-NganS</v>
      </c>
      <c r="E18" s="45" t="str">
        <f>'TKB TOAN TRUONG'!Y21</f>
        <v>GDCD-HanGD</v>
      </c>
      <c r="F18" s="45" t="str">
        <f>'TKB TOAN TRUONG'!Z21</f>
        <v>TA-HaNN</v>
      </c>
      <c r="G18" s="45" t="str">
        <f>'TKB TOAN TRUONG'!AA21</f>
        <v>Van-HueV</v>
      </c>
      <c r="H18" s="45" t="str">
        <f>'TKB TOAN TRUONG'!AB21</f>
        <v>Su-PhuongSu</v>
      </c>
      <c r="I18" s="45" t="str">
        <f>'TKB TOAN TRUONG'!AC21</f>
        <v>Van-LocV</v>
      </c>
      <c r="J18" s="45" t="str">
        <f>'TKB TOAN TRUONG'!AD21</f>
        <v>TD-HuyTD</v>
      </c>
      <c r="K18" s="45" t="str">
        <f>'TKB TOAN TRUONG'!AE21</f>
        <v>Van-HoaV</v>
      </c>
      <c r="L18" s="45" t="str">
        <f>'TKB TOAN TRUONG'!AF21</f>
        <v>Dia-TrangD</v>
      </c>
    </row>
    <row r="19" spans="1:12" ht="32.25" customHeight="1">
      <c r="A19" s="103"/>
      <c r="B19" s="65">
        <v>3</v>
      </c>
      <c r="C19" s="45" t="str">
        <f>'TKB TOAN TRUONG'!W22</f>
        <v>Toan-NgaT</v>
      </c>
      <c r="D19" s="45" t="str">
        <f>'TKB TOAN TRUONG'!X22</f>
        <v>Hoa-MaiH</v>
      </c>
      <c r="E19" s="45" t="str">
        <f>'TKB TOAN TRUONG'!Y22</f>
        <v>Toan-HuyT</v>
      </c>
      <c r="F19" s="45" t="str">
        <f>'TKB TOAN TRUONG'!Z22</f>
        <v>Tin-MaiT</v>
      </c>
      <c r="G19" s="45" t="str">
        <f>'TKB TOAN TRUONG'!AA22</f>
        <v>TD-SauTD</v>
      </c>
      <c r="H19" s="45" t="str">
        <f>'TKB TOAN TRUONG'!AB22</f>
        <v>KTNN-NganS</v>
      </c>
      <c r="I19" s="45" t="str">
        <f>'TKB TOAN TRUONG'!AC22</f>
        <v>Ly-VietL</v>
      </c>
      <c r="J19" s="45" t="str">
        <f>'TKB TOAN TRUONG'!AD22</f>
        <v>Tin-QuyT</v>
      </c>
      <c r="K19" s="45" t="str">
        <f>'TKB TOAN TRUONG'!AE22</f>
        <v>KTNN-HuyS</v>
      </c>
      <c r="L19" s="45" t="str">
        <f>'TKB TOAN TRUONG'!AF22</f>
        <v>KTNN-NLanS</v>
      </c>
    </row>
    <row r="20" spans="1:12" ht="32.25" customHeight="1">
      <c r="A20" s="103"/>
      <c r="B20" s="66">
        <v>4</v>
      </c>
      <c r="C20" s="45" t="str">
        <f>'TKB TOAN TRUONG'!W23</f>
        <v>Van-HueV</v>
      </c>
      <c r="D20" s="45" t="str">
        <f>'TKB TOAN TRUONG'!X23</f>
        <v>TD-DanTD</v>
      </c>
      <c r="E20" s="45" t="str">
        <f>'TKB TOAN TRUONG'!Y23</f>
        <v>Toan-HuyT</v>
      </c>
      <c r="F20" s="45" t="str">
        <f>'TKB TOAN TRUONG'!Z23</f>
        <v>KTNN-NganS</v>
      </c>
      <c r="G20" s="45" t="str">
        <f>'TKB TOAN TRUONG'!AA23</f>
        <v>TA-ThanNN</v>
      </c>
      <c r="H20" s="45" t="str">
        <f>'TKB TOAN TRUONG'!AB23</f>
        <v>TA-HaNN</v>
      </c>
      <c r="I20" s="45" t="str">
        <f>'TKB TOAN TRUONG'!AC23</f>
        <v>TA-LoanNN</v>
      </c>
      <c r="J20" s="45" t="str">
        <f>'TKB TOAN TRUONG'!AD23</f>
        <v>KTNN-HuyS</v>
      </c>
      <c r="K20" s="45" t="str">
        <f>'TKB TOAN TRUONG'!AE23</f>
        <v>TD-HuyTD</v>
      </c>
      <c r="L20" s="45" t="str">
        <f>'TKB TOAN TRUONG'!AF23</f>
        <v>Su-PhuongSu</v>
      </c>
    </row>
    <row r="21" spans="1:12" ht="32.25" customHeight="1" thickBot="1">
      <c r="A21" s="103"/>
      <c r="B21" s="62">
        <v>5</v>
      </c>
      <c r="C21" s="63" t="str">
        <f>'TKB TOAN TRUONG'!W24</f>
        <v>Van-HueV</v>
      </c>
      <c r="D21" s="63" t="str">
        <f>'TKB TOAN TRUONG'!X24</f>
        <v>Tin-MaiT</v>
      </c>
      <c r="E21" s="63" t="str">
        <f>'TKB TOAN TRUONG'!Y24</f>
        <v>Ly-QuynhL</v>
      </c>
      <c r="F21" s="63" t="str">
        <f>'TKB TOAN TRUONG'!Z24</f>
        <v>Toan-NgaT</v>
      </c>
      <c r="G21" s="63" t="str">
        <f>'TKB TOAN TRUONG'!AA24</f>
        <v>Hoa-MaiH</v>
      </c>
      <c r="H21" s="63" t="str">
        <f>'TKB TOAN TRUONG'!AB24</f>
        <v>Toan-NguyetT</v>
      </c>
      <c r="I21" s="63" t="str">
        <f>'TKB TOAN TRUONG'!AC24</f>
        <v>Tin-QuyT</v>
      </c>
      <c r="J21" s="63" t="str">
        <f>'TKB TOAN TRUONG'!AD24</f>
        <v>Su-PhuongSu</v>
      </c>
      <c r="K21" s="63" t="str">
        <f>'TKB TOAN TRUONG'!AE24</f>
        <v>Hoa-TienH</v>
      </c>
      <c r="L21" s="63" t="str">
        <f>'TKB TOAN TRUONG'!AF24</f>
        <v>TA-LoanNN</v>
      </c>
    </row>
    <row r="22" spans="1:12" ht="32.25" customHeight="1" thickTop="1">
      <c r="A22" s="103" t="s">
        <v>173</v>
      </c>
      <c r="B22" s="47">
        <v>1</v>
      </c>
      <c r="C22" s="44" t="str">
        <f>'TKB TOAN TRUONG'!W25</f>
        <v>Sinh-NganS</v>
      </c>
      <c r="D22" s="44" t="str">
        <f>'TKB TOAN TRUONG'!X25</f>
        <v>Van-HueV</v>
      </c>
      <c r="E22" s="44" t="str">
        <f>'TKB TOAN TRUONG'!Y25</f>
        <v>TA-ThanNN</v>
      </c>
      <c r="F22" s="44" t="str">
        <f>'TKB TOAN TRUONG'!Z25</f>
        <v>Ly-NhatL</v>
      </c>
      <c r="G22" s="44" t="str">
        <f>'TKB TOAN TRUONG'!AA25</f>
        <v>Dia-HuyD</v>
      </c>
      <c r="H22" s="44" t="str">
        <f>'TKB TOAN TRUONG'!AB25</f>
        <v>TA-HaNN</v>
      </c>
      <c r="I22" s="44" t="str">
        <f>'TKB TOAN TRUONG'!AC25</f>
        <v>Van-LocV</v>
      </c>
      <c r="J22" s="44" t="str">
        <f>'TKB TOAN TRUONG'!AD25</f>
        <v>Toan-AnhT</v>
      </c>
      <c r="K22" s="44" t="str">
        <f>'TKB TOAN TRUONG'!AE25</f>
        <v>Su-PhuongSu</v>
      </c>
      <c r="L22" s="44" t="str">
        <f>'TKB TOAN TRUONG'!AF25</f>
        <v>Tin-QuyT</v>
      </c>
    </row>
    <row r="23" spans="1:12" ht="32.25" customHeight="1">
      <c r="A23" s="103"/>
      <c r="B23" s="66">
        <v>2</v>
      </c>
      <c r="C23" s="45" t="str">
        <f>'TKB TOAN TRUONG'!W26</f>
        <v>KTNN-NganS</v>
      </c>
      <c r="D23" s="45" t="str">
        <f>'TKB TOAN TRUONG'!X26</f>
        <v>Van-HueV</v>
      </c>
      <c r="E23" s="45" t="str">
        <f>'TKB TOAN TRUONG'!Y26</f>
        <v>TA-ThanNN</v>
      </c>
      <c r="F23" s="45" t="str">
        <f>'TKB TOAN TRUONG'!Z26</f>
        <v>Van-HaV</v>
      </c>
      <c r="G23" s="45" t="str">
        <f>'TKB TOAN TRUONG'!AA26</f>
        <v>Ly-NhatL</v>
      </c>
      <c r="H23" s="45" t="str">
        <f>'TKB TOAN TRUONG'!AB26</f>
        <v>TA-HaNN</v>
      </c>
      <c r="I23" s="45" t="str">
        <f>'TKB TOAN TRUONG'!AC26</f>
        <v>Van-LocV</v>
      </c>
      <c r="J23" s="45" t="str">
        <f>'TKB TOAN TRUONG'!AD26</f>
        <v>Toan-AnhT</v>
      </c>
      <c r="K23" s="45" t="str">
        <f>'TKB TOAN TRUONG'!AE26</f>
        <v>Van-HoaV</v>
      </c>
      <c r="L23" s="45" t="str">
        <f>'TKB TOAN TRUONG'!AF26</f>
        <v>TA-LoanNN</v>
      </c>
    </row>
    <row r="24" spans="1:12" ht="32.25" customHeight="1">
      <c r="A24" s="103"/>
      <c r="B24" s="65">
        <v>3</v>
      </c>
      <c r="C24" s="45" t="str">
        <f>'TKB TOAN TRUONG'!W27</f>
        <v>TD-DanTD</v>
      </c>
      <c r="D24" s="45" t="str">
        <f>'TKB TOAN TRUONG'!X27</f>
        <v>KTNN-NganS</v>
      </c>
      <c r="E24" s="45" t="str">
        <f>'TKB TOAN TRUONG'!Y27</f>
        <v>GDQP-ThuanQP</v>
      </c>
      <c r="F24" s="45" t="str">
        <f>'TKB TOAN TRUONG'!Z27</f>
        <v>Van-HaV</v>
      </c>
      <c r="G24" s="45" t="str">
        <f>'TKB TOAN TRUONG'!AA27</f>
        <v>Tin-QuyT</v>
      </c>
      <c r="H24" s="45" t="str">
        <f>'TKB TOAN TRUONG'!AB27</f>
        <v>Tin-DLanT</v>
      </c>
      <c r="I24" s="45" t="str">
        <f>'TKB TOAN TRUONG'!AC27</f>
        <v>TA-LoanNN</v>
      </c>
      <c r="J24" s="45" t="str">
        <f>'TKB TOAN TRUONG'!AD27</f>
        <v>Van-NguyetV</v>
      </c>
      <c r="K24" s="45" t="str">
        <f>'TKB TOAN TRUONG'!AE27</f>
        <v>TA-HaNN</v>
      </c>
      <c r="L24" s="45" t="str">
        <f>'TKB TOAN TRUONG'!AF27</f>
        <v>Hoa-MaiH</v>
      </c>
    </row>
    <row r="25" spans="1:12" ht="32.25" customHeight="1">
      <c r="A25" s="103"/>
      <c r="B25" s="66">
        <v>4</v>
      </c>
      <c r="C25" s="45" t="str">
        <f>'TKB TOAN TRUONG'!W28</f>
        <v>Tin-QuyT</v>
      </c>
      <c r="D25" s="45" t="str">
        <f>'TKB TOAN TRUONG'!X28</f>
        <v>TA-LoanNN</v>
      </c>
      <c r="E25" s="45" t="str">
        <f>'TKB TOAN TRUONG'!Y28</f>
        <v>TD-DanTD</v>
      </c>
      <c r="F25" s="45" t="str">
        <f>'TKB TOAN TRUONG'!Z28</f>
        <v>Hoa-TienH</v>
      </c>
      <c r="G25" s="45" t="str">
        <f>'TKB TOAN TRUONG'!AA28</f>
        <v>TD-SauTD</v>
      </c>
      <c r="H25" s="45" t="str">
        <f>'TKB TOAN TRUONG'!AB28</f>
        <v>Van-LocV</v>
      </c>
      <c r="I25" s="45" t="str">
        <f>'TKB TOAN TRUONG'!AC28</f>
        <v>GDQP-ThuanQP</v>
      </c>
      <c r="J25" s="45" t="str">
        <f>'TKB TOAN TRUONG'!AD28</f>
        <v>Van-NguyetV</v>
      </c>
      <c r="K25" s="45" t="str">
        <f>'TKB TOAN TRUONG'!AE28</f>
        <v>TA-HaNN</v>
      </c>
      <c r="L25" s="45" t="str">
        <f>'TKB TOAN TRUONG'!AF28</f>
        <v>Toan-NguyetT</v>
      </c>
    </row>
    <row r="26" spans="1:12" ht="32.25" customHeight="1" thickBot="1">
      <c r="A26" s="103"/>
      <c r="B26" s="37">
        <v>5</v>
      </c>
      <c r="C26" s="63" t="str">
        <f>'TKB TOAN TRUONG'!W29</f>
        <v>Ly-ThaiL</v>
      </c>
      <c r="D26" s="63" t="str">
        <f>'TKB TOAN TRUONG'!X29</f>
        <v>TA-LoanNN</v>
      </c>
      <c r="E26" s="63" t="str">
        <f>'TKB TOAN TRUONG'!Y29</f>
        <v>Tin-DLanT</v>
      </c>
      <c r="F26" s="63" t="str">
        <f>'TKB TOAN TRUONG'!Z29</f>
        <v>GDQP-ThuanQP</v>
      </c>
      <c r="G26" s="63" t="str">
        <f>'TKB TOAN TRUONG'!AA29</f>
        <v>Van-HueV</v>
      </c>
      <c r="H26" s="63" t="str">
        <f>'TKB TOAN TRUONG'!AB29</f>
        <v>Su-PhuongSu</v>
      </c>
      <c r="I26" s="63" t="str">
        <f>'TKB TOAN TRUONG'!AC29</f>
        <v>Toan-AnhT</v>
      </c>
      <c r="J26" s="63" t="str">
        <f>'TKB TOAN TRUONG'!AD29</f>
        <v>TA-ThuyNN</v>
      </c>
      <c r="K26" s="63" t="str">
        <f>'TKB TOAN TRUONG'!AE29</f>
        <v>Hoa-TienH</v>
      </c>
      <c r="L26" s="63" t="str">
        <f>'TKB TOAN TRUONG'!AF29</f>
        <v>Toan-NguyetT</v>
      </c>
    </row>
    <row r="27" spans="1:12" ht="32.25" customHeight="1">
      <c r="A27" s="103" t="s">
        <v>174</v>
      </c>
      <c r="B27" s="47">
        <v>1</v>
      </c>
      <c r="C27" s="44" t="str">
        <f>'TKB TOAN TRUONG'!W30</f>
        <v>GDQP-ThuanQP</v>
      </c>
      <c r="D27" s="44" t="str">
        <f>'TKB TOAN TRUONG'!X30</f>
        <v>Toan-Oanh</v>
      </c>
      <c r="E27" s="44" t="str">
        <f>'TKB TOAN TRUONG'!Y30</f>
        <v>TA-ThanNN</v>
      </c>
      <c r="F27" s="44" t="str">
        <f>'TKB TOAN TRUONG'!Z30</f>
        <v>Hoa-TienH</v>
      </c>
      <c r="G27" s="44" t="str">
        <f>'TKB TOAN TRUONG'!AA30</f>
        <v>Ly-NhatL</v>
      </c>
      <c r="H27" s="44" t="str">
        <f>'TKB TOAN TRUONG'!AB30</f>
        <v>GDCD-HuyenGD</v>
      </c>
      <c r="I27" s="44" t="str">
        <f>'TKB TOAN TRUONG'!AC30</f>
        <v>Toan-AnhT</v>
      </c>
      <c r="J27" s="44" t="str">
        <f>'TKB TOAN TRUONG'!AD30</f>
        <v>KTNN-HuyS</v>
      </c>
      <c r="K27" s="44" t="str">
        <f>'TKB TOAN TRUONG'!AE30</f>
        <v>Van-HoaV</v>
      </c>
      <c r="L27" s="44" t="str">
        <f>'TKB TOAN TRUONG'!AF30</f>
        <v>TD-HuyTD</v>
      </c>
    </row>
    <row r="28" spans="1:12" ht="32.25" customHeight="1">
      <c r="A28" s="103"/>
      <c r="B28" s="66">
        <v>2</v>
      </c>
      <c r="C28" s="45" t="str">
        <f>'TKB TOAN TRUONG'!W31</f>
        <v>Dia-HuyenD</v>
      </c>
      <c r="D28" s="45" t="str">
        <f>'TKB TOAN TRUONG'!X31</f>
        <v>Toan-Oanh</v>
      </c>
      <c r="E28" s="45" t="str">
        <f>'TKB TOAN TRUONG'!Y31</f>
        <v>KTNN-NganS</v>
      </c>
      <c r="F28" s="45" t="str">
        <f>'TKB TOAN TRUONG'!Z31</f>
        <v>Su-ThuyS</v>
      </c>
      <c r="G28" s="45" t="str">
        <f>'TKB TOAN TRUONG'!AA31</f>
        <v>Toan-SangT</v>
      </c>
      <c r="H28" s="45" t="str">
        <f>'TKB TOAN TRUONG'!AB31</f>
        <v>TD-HuyTD</v>
      </c>
      <c r="I28" s="45" t="str">
        <f>'TKB TOAN TRUONG'!AC31</f>
        <v>Toan-AnhT</v>
      </c>
      <c r="J28" s="45" t="str">
        <f>'TKB TOAN TRUONG'!AD31</f>
        <v>TA-ThuyNN</v>
      </c>
      <c r="K28" s="45" t="str">
        <f>'TKB TOAN TRUONG'!AE31</f>
        <v>Sinh-HuyS</v>
      </c>
      <c r="L28" s="45" t="str">
        <f>'TKB TOAN TRUONG'!AF31</f>
        <v>Ly-VietL</v>
      </c>
    </row>
    <row r="29" spans="1:12" ht="32.25" customHeight="1">
      <c r="A29" s="103"/>
      <c r="B29" s="65">
        <v>3</v>
      </c>
      <c r="C29" s="45" t="str">
        <f>'TKB TOAN TRUONG'!W32</f>
        <v>Hoa-HienH</v>
      </c>
      <c r="D29" s="45" t="str">
        <f>'TKB TOAN TRUONG'!X32</f>
        <v>Ly-NhatL</v>
      </c>
      <c r="E29" s="45" t="str">
        <f>'TKB TOAN TRUONG'!Y32</f>
        <v>Hoa-ThangH</v>
      </c>
      <c r="F29" s="45" t="str">
        <f>'TKB TOAN TRUONG'!Z32</f>
        <v>Sinh-NganS</v>
      </c>
      <c r="G29" s="45" t="str">
        <f>'TKB TOAN TRUONG'!AA32</f>
        <v>Toan-SangT</v>
      </c>
      <c r="H29" s="45" t="str">
        <f>'TKB TOAN TRUONG'!AB32</f>
        <v>Ly-VietL</v>
      </c>
      <c r="I29" s="45" t="str">
        <f>'TKB TOAN TRUONG'!AC32</f>
        <v>TD-HuyTD</v>
      </c>
      <c r="J29" s="45" t="str">
        <f>'TKB TOAN TRUONG'!AD32</f>
        <v>TA-ThuyNN</v>
      </c>
      <c r="K29" s="45" t="str">
        <f>'TKB TOAN TRUONG'!AE32</f>
        <v>GDCD-HanGD</v>
      </c>
      <c r="L29" s="45" t="str">
        <f>'TKB TOAN TRUONG'!AF32</f>
        <v>GDQP-ThuanQP</v>
      </c>
    </row>
    <row r="30" spans="1:12" ht="32.25" customHeight="1">
      <c r="A30" s="103"/>
      <c r="B30" s="66">
        <v>4</v>
      </c>
      <c r="C30" s="45" t="str">
        <f>'TKB TOAN TRUONG'!W33</f>
        <v>TA-ThuyNN</v>
      </c>
      <c r="D30" s="45" t="str">
        <f>'TKB TOAN TRUONG'!X33</f>
        <v>Hoa-MaiH</v>
      </c>
      <c r="E30" s="45" t="str">
        <f>'TKB TOAN TRUONG'!Y33</f>
        <v>Su-ThuyS</v>
      </c>
      <c r="F30" s="45" t="str">
        <f>'TKB TOAN TRUONG'!Z33</f>
        <v>Ly-NhatL</v>
      </c>
      <c r="G30" s="45" t="str">
        <f>'TKB TOAN TRUONG'!AA33</f>
        <v>TA-ThanNN</v>
      </c>
      <c r="H30" s="45" t="str">
        <f>'TKB TOAN TRUONG'!AB33</f>
        <v>Toan-NguyetT</v>
      </c>
      <c r="I30" s="45" t="str">
        <f>'TKB TOAN TRUONG'!AC33</f>
        <v>Sinh-HuyS</v>
      </c>
      <c r="J30" s="45" t="str">
        <f>'TKB TOAN TRUONG'!AD33</f>
        <v>Van-NguyetV</v>
      </c>
      <c r="K30" s="45" t="str">
        <f>'TKB TOAN TRUONG'!AE33</f>
        <v>TD-HuyTD</v>
      </c>
      <c r="L30" s="45" t="str">
        <f>'TKB TOAN TRUONG'!AF33</f>
        <v>TA-LoanNN</v>
      </c>
    </row>
    <row r="31" spans="1:12" ht="32.25" customHeight="1" thickBot="1">
      <c r="A31" s="103"/>
      <c r="B31" s="37">
        <v>5</v>
      </c>
      <c r="C31" s="45" t="str">
        <f>'TKB TOAN TRUONG'!W34</f>
        <v>TA-ThuyNN</v>
      </c>
      <c r="D31" s="45" t="str">
        <f>'TKB TOAN TRUONG'!X34</f>
        <v>GDCD-HanGD</v>
      </c>
      <c r="E31" s="45" t="str">
        <f>'TKB TOAN TRUONG'!Y34</f>
        <v>Ly-QuynhL</v>
      </c>
      <c r="F31" s="45" t="str">
        <f>'TKB TOAN TRUONG'!Z34</f>
        <v>Tin-MaiT</v>
      </c>
      <c r="G31" s="45" t="str">
        <f>'TKB TOAN TRUONG'!AA34</f>
        <v>TA-ThanNN</v>
      </c>
      <c r="H31" s="45" t="str">
        <f>'TKB TOAN TRUONG'!AB34</f>
        <v>Toan-NguyetT</v>
      </c>
      <c r="I31" s="45" t="str">
        <f>'TKB TOAN TRUONG'!AC34</f>
        <v>KTNN-HuyS</v>
      </c>
      <c r="J31" s="45" t="str">
        <f>'TKB TOAN TRUONG'!AD34</f>
        <v>Toan-AnhT</v>
      </c>
      <c r="K31" s="45" t="str">
        <f>'TKB TOAN TRUONG'!AE34</f>
        <v>GDQP-ThuanQP</v>
      </c>
      <c r="L31" s="45" t="str">
        <f>'TKB TOAN TRUONG'!AF34</f>
        <v>TA-LoanNN</v>
      </c>
    </row>
    <row r="32" spans="1:12" ht="18.75" customHeight="1">
      <c r="I32" s="102" t="str">
        <f>'TKB TOAN TRUONG'!AC35</f>
        <v>Ngày   18  tháng 1   năm 2019</v>
      </c>
      <c r="J32" s="102"/>
      <c r="K32" s="102"/>
      <c r="L32" s="102"/>
    </row>
    <row r="33" spans="9:12" ht="18.75" customHeight="1">
      <c r="I33" s="101" t="str">
        <f>'TKB TOAN TRUONG'!AC36</f>
        <v>HIỆU TRƯỞNG</v>
      </c>
      <c r="J33" s="101"/>
      <c r="K33" s="101"/>
      <c r="L33" s="101"/>
    </row>
    <row r="34" spans="9:12" ht="15">
      <c r="I34" s="58"/>
      <c r="J34" s="105"/>
      <c r="K34" s="105"/>
      <c r="L34" s="105"/>
    </row>
    <row r="35" spans="9:12" ht="18.75">
      <c r="I35" s="58"/>
      <c r="J35" s="41"/>
      <c r="K35" s="41"/>
      <c r="L35" s="41"/>
    </row>
    <row r="36" spans="9:12" ht="18.75">
      <c r="I36" s="58"/>
      <c r="J36" s="42"/>
      <c r="K36" s="42"/>
      <c r="L36" s="42"/>
    </row>
    <row r="37" spans="9:12">
      <c r="I37" s="104"/>
      <c r="J37" s="104"/>
      <c r="K37" s="104"/>
      <c r="L37" s="104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74"/>
  <sheetViews>
    <sheetView tabSelected="1" topLeftCell="A31" zoomScale="115" zoomScaleNormal="115" workbookViewId="0">
      <selection activeCell="K46" sqref="K46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106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106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106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106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106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106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106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106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106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106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106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>10A5</v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106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>10A2</v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106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>11A5</v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106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>10A6</v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106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>11A1</v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106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>10A8</v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106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>11A3</v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106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106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>11A2</v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106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>11A6</v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106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>11A8</v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106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106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>10A3</v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106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>10A7</v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106"/>
      <c r="B26" s="8">
        <v>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>10A4</v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106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>10A1</v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106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>11A7</v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106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>10A10</v>
      </c>
    </row>
    <row r="30" spans="1:32">
      <c r="A30" s="106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>11A4</v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>
      <c r="A31" s="106"/>
      <c r="B31" s="8">
        <v>5</v>
      </c>
      <c r="C31" s="5"/>
      <c r="D31" s="5"/>
      <c r="E31" s="5"/>
      <c r="F31" s="5"/>
      <c r="G31" s="5"/>
      <c r="H31" s="5"/>
      <c r="I31" s="5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>10A9</v>
      </c>
      <c r="AF31" s="5" t="str">
        <f>IF($E$38=RIGHT('TKB TOAN TRUONG'!AF34,LEN('TKB TOAN TRUONG'!AF34)-FIND("-",'TKB TOAN TRUONG'!AF34)),'TKB GIAO VIEN'!$AF$1,"")</f>
        <v/>
      </c>
    </row>
    <row r="32" spans="1:32"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</row>
    <row r="33" spans="1:23" ht="15">
      <c r="J33" s="109"/>
      <c r="K33" s="109"/>
      <c r="L33" s="109"/>
      <c r="M33" s="109"/>
      <c r="N33" s="109"/>
      <c r="O33" s="109"/>
      <c r="P33" s="109"/>
      <c r="Q33" s="81"/>
      <c r="R33" s="81"/>
      <c r="S33" s="81"/>
      <c r="T33" s="81"/>
      <c r="U33" s="80"/>
      <c r="V33" s="80"/>
      <c r="W33" s="80"/>
    </row>
    <row r="34" spans="1:23" ht="15" customHeight="1">
      <c r="D34" s="10"/>
      <c r="E34" s="10"/>
      <c r="F34" s="10"/>
      <c r="G34" s="10"/>
      <c r="J34" s="110"/>
      <c r="K34" s="110"/>
      <c r="L34" s="110"/>
      <c r="M34" s="110"/>
      <c r="N34" s="110"/>
      <c r="O34" s="110"/>
      <c r="P34" s="110"/>
      <c r="Q34" s="82"/>
      <c r="R34" s="82"/>
      <c r="S34" s="82"/>
      <c r="T34" s="83"/>
      <c r="U34" s="80"/>
      <c r="V34" s="80"/>
      <c r="W34" s="80"/>
    </row>
    <row r="35" spans="1:23" ht="35.25" customHeight="1">
      <c r="B35" s="111"/>
      <c r="C35" s="111"/>
      <c r="D35" s="111"/>
      <c r="E35" s="111"/>
      <c r="F35" s="111"/>
      <c r="G35" s="111"/>
      <c r="H35" s="111"/>
      <c r="J35" s="110"/>
      <c r="K35" s="110"/>
      <c r="L35" s="110"/>
      <c r="M35" s="110"/>
      <c r="N35" s="110"/>
      <c r="O35" s="110"/>
      <c r="P35" s="110"/>
      <c r="Q35" s="82"/>
      <c r="R35" s="82"/>
      <c r="S35" s="82"/>
      <c r="T35" s="83"/>
      <c r="U35" s="80"/>
      <c r="V35" s="80"/>
      <c r="W35" s="80"/>
    </row>
    <row r="36" spans="1:23" ht="15" customHeight="1">
      <c r="A36" s="108" t="str">
        <f>'TKB TOAN TRUONG'!A3:L3</f>
        <v>Thực hiện từ ngày   21 tháng 1 năm 2019</v>
      </c>
      <c r="B36" s="108"/>
      <c r="C36" s="108"/>
      <c r="D36" s="108"/>
      <c r="E36" s="108"/>
      <c r="F36" s="108"/>
      <c r="G36" s="108"/>
      <c r="H36" s="108"/>
      <c r="J36" s="84"/>
      <c r="K36" s="84"/>
      <c r="L36" s="84"/>
      <c r="M36" s="84"/>
      <c r="N36" s="84"/>
      <c r="O36" s="84"/>
      <c r="P36" s="84"/>
      <c r="Q36" s="84"/>
      <c r="R36" s="85"/>
      <c r="S36" s="84"/>
      <c r="T36" s="84"/>
      <c r="U36" s="84"/>
      <c r="V36" s="84"/>
      <c r="W36" s="86"/>
    </row>
    <row r="37" spans="1:23" ht="16.5">
      <c r="E37" s="10" t="s">
        <v>68</v>
      </c>
      <c r="G37" s="64"/>
      <c r="H37" s="64"/>
      <c r="I37" s="64"/>
      <c r="J37" s="15"/>
      <c r="K37" s="15"/>
      <c r="L37" s="20"/>
      <c r="M37" s="15"/>
      <c r="N37" s="15"/>
      <c r="O37" s="15"/>
      <c r="P37" s="15"/>
      <c r="Q37" s="15"/>
      <c r="R37" s="87"/>
      <c r="S37" s="15"/>
      <c r="T37" s="15"/>
      <c r="U37" s="15"/>
      <c r="V37" s="15"/>
      <c r="W37" s="15"/>
    </row>
    <row r="38" spans="1:23" ht="16.5">
      <c r="D38" t="s">
        <v>198</v>
      </c>
      <c r="E38" s="92" t="s">
        <v>112</v>
      </c>
      <c r="F38" s="54"/>
      <c r="J38" s="20"/>
      <c r="K38" s="15"/>
      <c r="L38" s="20"/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6"/>
    </row>
    <row r="39" spans="1:23" ht="16.5">
      <c r="C39" s="77" t="s">
        <v>267</v>
      </c>
      <c r="J39" s="15"/>
      <c r="K39" s="17"/>
      <c r="L39" s="20"/>
      <c r="M39" s="18"/>
      <c r="N39" s="15"/>
      <c r="O39" s="20"/>
      <c r="P39" s="15"/>
      <c r="Q39" s="15"/>
      <c r="R39" s="80"/>
      <c r="S39" s="88"/>
      <c r="T39" s="78"/>
      <c r="U39" s="15"/>
      <c r="V39" s="80"/>
      <c r="W39" s="18"/>
    </row>
    <row r="40" spans="1:23" ht="15" customHeight="1">
      <c r="J40" s="15"/>
      <c r="K40" s="15"/>
      <c r="L40" s="20"/>
      <c r="M40" s="15"/>
      <c r="N40" s="20"/>
      <c r="O40" s="15"/>
      <c r="P40" s="18"/>
      <c r="Q40" s="15"/>
      <c r="R40" s="15"/>
      <c r="S40" s="88"/>
      <c r="T40" s="15"/>
      <c r="U40" s="15"/>
      <c r="V40" s="80"/>
      <c r="W40" s="20"/>
    </row>
    <row r="41" spans="1:23" ht="17.25" customHeight="1">
      <c r="B41" s="11" t="s">
        <v>2</v>
      </c>
      <c r="C41" s="11" t="s">
        <v>69</v>
      </c>
      <c r="D41" s="11" t="s">
        <v>70</v>
      </c>
      <c r="E41" s="11" t="s">
        <v>71</v>
      </c>
      <c r="F41" s="11" t="s">
        <v>72</v>
      </c>
      <c r="G41" s="11" t="s">
        <v>73</v>
      </c>
      <c r="H41" s="11" t="s">
        <v>74</v>
      </c>
      <c r="J41" s="18"/>
      <c r="K41" s="15"/>
      <c r="L41" s="20"/>
      <c r="M41" s="20"/>
      <c r="N41" s="17"/>
      <c r="O41" s="15"/>
      <c r="P41" s="80"/>
      <c r="Q41" s="15"/>
      <c r="R41" s="15"/>
      <c r="S41" s="80"/>
      <c r="T41" s="15"/>
      <c r="U41" s="15"/>
      <c r="V41" s="80"/>
      <c r="W41" s="80"/>
    </row>
    <row r="42" spans="1:23" ht="16.5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10A5</v>
      </c>
      <c r="F42" s="13" t="str">
        <f>CONCATENATE(C17,D17,E17,F17,G17,H17,I17,J17,K17,L17,M17,N17,O17,P17,Q17,R17,T17,S17,U17,V17,W17,X17,Y17,Z17,AA17,AB17,AC17,AD17,AE17,AF17)</f>
        <v>10A8</v>
      </c>
      <c r="G42" s="13" t="str">
        <f>CONCATENATE(C22,D22,E22,F22,G22,H22,I22,J22,K22,L22,M22,N22,O22,P22,Q22,R22,S22,T22,U22,V22,W22,X22,Y22,Z22,AA22,AB22,AC22,AD22,AE22,AF22)</f>
        <v>11A8</v>
      </c>
      <c r="H42" s="13" t="str">
        <f>CONCATENATE(C27,D27,E27,F27,G27,H27,I27,J27,K27,L27,M27,N27,O27,P27,Q27,R27,S27,T27,U27,V27,W27,X27,Y27,Z27,AA27,AB27,AC27,AD27,AE27,AF27)</f>
        <v>10A1</v>
      </c>
      <c r="J42" s="15"/>
      <c r="K42" s="15"/>
      <c r="L42" s="18"/>
      <c r="M42" s="80"/>
      <c r="N42" s="15"/>
      <c r="O42" s="15"/>
      <c r="P42" s="15"/>
      <c r="Q42" s="15"/>
      <c r="R42" s="80"/>
      <c r="S42" s="80"/>
      <c r="T42" s="15"/>
      <c r="U42" s="15"/>
      <c r="V42" s="80"/>
      <c r="W42" s="80"/>
    </row>
    <row r="43" spans="1:23" ht="16.5">
      <c r="B43" s="12">
        <v>2</v>
      </c>
      <c r="C43" s="13" t="str">
        <f t="shared" ref="C43:C46" si="0">CONCATENATE(C3,D3,E3,F3,G3,H3,I3,J3,K3,L3,M3,N3,O3,P3,Q3,R3,S3,T3,U3,V3,W3,X3,Y3,Z3,AA3,AB3,AC3,AD3,AE3,AF3)</f>
        <v/>
      </c>
      <c r="D43" s="13" t="str">
        <f t="shared" ref="D43:D46" si="1">CONCATENATE(C8,D8,E8,F8,G8,H8,I8,J8,K8,L8,M8,N8,O8,P8,Q8,R8,S8,T8,U8,V8,W8,X8,Y8,Z8,AA8,AB8,AC8,AD8,AE8,AF8)</f>
        <v/>
      </c>
      <c r="E43" s="13" t="str">
        <f t="shared" ref="E43:E46" si="2">CONCATENATE(C13,D13,E13,F13,G13,H13,I13,J13,K13,L13,M13,N13,O13,P13,Q13,R13,S13,T13,U13,V13,W13,X13,Y13,Z13,AA13,AB13,AC13,AD13,AE13,AF13)</f>
        <v>10A2</v>
      </c>
      <c r="F43" s="13" t="str">
        <f t="shared" ref="F43:F46" si="3">CONCATENATE(C18,D18,E18,F18,G18,H18,I18,J18,K18,L18,M18,N18,O18,P18,Q18,R18,T18,S18,U18,V18,W18,X18,Y18,Z18,AA18,AB18,AC18,AD18,AE18,AF18)</f>
        <v>11A3</v>
      </c>
      <c r="G43" s="13" t="str">
        <f t="shared" ref="G43:G46" si="4">CONCATENATE(C23,D23,E23,F23,G23,H23,I23,J23,K23,L23,M23,N23,O23,P23,Q23,R23,S23,T23,U23,V23,W23,X23,Y23,Z23,AA23,AB23,AC23,AD23,AE23,AF23)</f>
        <v/>
      </c>
      <c r="H43" s="13" t="str">
        <f t="shared" ref="H43:H46" si="5">CONCATENATE(C28,D28,E28,F28,G28,H28,I28,J28,K28,L28,M28,N28,O28,P28,Q28,R28,S28,T28,U28,V28,W28,X28,Y28,Z28,AA28,AB28,AC28,AD28,AE28,AF28)</f>
        <v>11A7</v>
      </c>
      <c r="J43" s="15"/>
      <c r="K43" s="15"/>
      <c r="L43" s="89"/>
      <c r="M43" s="80"/>
      <c r="N43" s="15"/>
      <c r="O43" s="20"/>
      <c r="P43" s="15"/>
      <c r="Q43" s="15"/>
      <c r="R43" s="15"/>
      <c r="S43" s="80"/>
      <c r="T43" s="15"/>
      <c r="U43" s="80"/>
      <c r="V43" s="80"/>
      <c r="W43" s="80"/>
    </row>
    <row r="44" spans="1:23" ht="16.5">
      <c r="B44" s="12">
        <v>3</v>
      </c>
      <c r="C44" s="13" t="str">
        <f t="shared" si="0"/>
        <v/>
      </c>
      <c r="D44" s="13" t="str">
        <f t="shared" si="1"/>
        <v/>
      </c>
      <c r="E44" s="13" t="str">
        <f t="shared" si="2"/>
        <v>11A5</v>
      </c>
      <c r="F44" s="13" t="str">
        <f t="shared" si="3"/>
        <v/>
      </c>
      <c r="G44" s="13" t="str">
        <f t="shared" si="4"/>
        <v>10A3</v>
      </c>
      <c r="H44" s="13" t="str">
        <f t="shared" si="5"/>
        <v>10A10</v>
      </c>
      <c r="J44" s="20"/>
      <c r="K44" s="15"/>
      <c r="L44" s="20"/>
      <c r="M44" s="17"/>
      <c r="N44" s="15"/>
      <c r="O44" s="15"/>
      <c r="P44" s="15"/>
      <c r="Q44" s="15"/>
      <c r="R44" s="15"/>
      <c r="S44" s="80"/>
      <c r="T44" s="15"/>
      <c r="U44" s="80"/>
      <c r="V44" s="80"/>
      <c r="W44" s="80"/>
    </row>
    <row r="45" spans="1:23" ht="16.5">
      <c r="B45" s="12">
        <v>4</v>
      </c>
      <c r="C45" s="13" t="str">
        <f t="shared" si="0"/>
        <v/>
      </c>
      <c r="D45" s="13" t="str">
        <f t="shared" si="1"/>
        <v/>
      </c>
      <c r="E45" s="13" t="str">
        <f t="shared" si="2"/>
        <v>10A6</v>
      </c>
      <c r="F45" s="13" t="str">
        <f t="shared" si="3"/>
        <v>11A2</v>
      </c>
      <c r="G45" s="13" t="str">
        <f t="shared" si="4"/>
        <v>10A7</v>
      </c>
      <c r="H45" s="13" t="str">
        <f t="shared" si="5"/>
        <v>11A4</v>
      </c>
      <c r="J45" s="15"/>
      <c r="K45" s="15"/>
      <c r="L45" s="20"/>
      <c r="M45" s="20"/>
      <c r="N45" s="15"/>
      <c r="O45" s="15"/>
      <c r="P45" s="15"/>
      <c r="Q45" s="15"/>
      <c r="R45" s="15"/>
      <c r="S45" s="80"/>
      <c r="T45" s="15"/>
      <c r="U45" s="15"/>
      <c r="V45" s="80"/>
      <c r="W45" s="80"/>
    </row>
    <row r="46" spans="1:23" ht="16.5">
      <c r="B46" s="12">
        <v>5</v>
      </c>
      <c r="C46" s="13" t="str">
        <f t="shared" si="0"/>
        <v/>
      </c>
      <c r="D46" s="13" t="str">
        <f t="shared" si="1"/>
        <v/>
      </c>
      <c r="E46" s="13" t="str">
        <f t="shared" si="2"/>
        <v>11A1</v>
      </c>
      <c r="F46" s="13" t="str">
        <f t="shared" si="3"/>
        <v>11A6</v>
      </c>
      <c r="G46" s="13" t="str">
        <f t="shared" si="4"/>
        <v>10A4</v>
      </c>
      <c r="H46" s="13" t="str">
        <f t="shared" si="5"/>
        <v>10A9</v>
      </c>
      <c r="J46" s="80"/>
      <c r="K46" s="15"/>
      <c r="L46" s="90"/>
      <c r="M46" s="20"/>
      <c r="N46" s="15"/>
      <c r="O46" s="20"/>
      <c r="P46" s="15"/>
      <c r="Q46" s="15"/>
      <c r="R46" s="15"/>
      <c r="S46" s="80"/>
      <c r="T46" s="15"/>
      <c r="U46" s="15"/>
      <c r="V46" s="80"/>
      <c r="W46" s="80"/>
    </row>
    <row r="47" spans="1:23" ht="16.5">
      <c r="E47" s="10"/>
      <c r="J47" s="17"/>
      <c r="K47" s="80"/>
      <c r="L47" s="80"/>
      <c r="M47" s="15"/>
      <c r="N47" s="80"/>
      <c r="O47" s="15"/>
      <c r="P47" s="80"/>
      <c r="Q47" s="15"/>
      <c r="R47" s="15"/>
      <c r="S47" s="80"/>
      <c r="T47" s="15"/>
      <c r="U47" s="15"/>
      <c r="V47" s="80"/>
      <c r="W47" s="80"/>
    </row>
    <row r="48" spans="1:23" ht="16.5">
      <c r="J48" s="80"/>
      <c r="K48" s="15"/>
      <c r="L48" s="20"/>
      <c r="M48" s="15"/>
      <c r="N48" s="15"/>
      <c r="O48" s="15"/>
      <c r="P48" s="15"/>
      <c r="Q48" s="15"/>
      <c r="R48" s="15"/>
      <c r="S48" s="80"/>
      <c r="T48" s="78"/>
      <c r="U48" s="15"/>
      <c r="V48" s="80"/>
      <c r="W48" s="80"/>
    </row>
    <row r="49" spans="2:23" ht="16.5">
      <c r="B49" s="57"/>
      <c r="D49" s="107" t="s">
        <v>209</v>
      </c>
      <c r="E49" s="107"/>
      <c r="F49" s="107"/>
      <c r="G49" s="59">
        <f>60 - COUNTBLANK(C42:H46) - COUNTBLANK(C54:H58)</f>
        <v>18</v>
      </c>
      <c r="J49" s="15"/>
      <c r="K49" s="80"/>
      <c r="L49" s="20"/>
      <c r="M49" s="15"/>
      <c r="N49" s="15"/>
      <c r="O49" s="17"/>
      <c r="P49" s="15"/>
      <c r="Q49" s="15"/>
      <c r="R49" s="15"/>
      <c r="S49" s="17"/>
      <c r="T49" s="15"/>
      <c r="U49" s="15"/>
      <c r="V49" s="17"/>
      <c r="W49" s="17"/>
    </row>
    <row r="50" spans="2:23">
      <c r="B50" s="57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</row>
    <row r="51" spans="2:23" ht="16.5">
      <c r="B51" s="14"/>
      <c r="C51" s="77" t="s">
        <v>268</v>
      </c>
      <c r="D51" s="16"/>
      <c r="F51" s="14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</row>
    <row r="52" spans="2:23" ht="16.5">
      <c r="B52" s="14"/>
      <c r="D52" s="16"/>
      <c r="E52" s="15"/>
      <c r="F52" s="14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</row>
    <row r="53" spans="2:23">
      <c r="B53" s="11" t="s">
        <v>2</v>
      </c>
      <c r="C53" s="11" t="s">
        <v>69</v>
      </c>
      <c r="D53" s="11" t="s">
        <v>70</v>
      </c>
      <c r="E53" s="11" t="s">
        <v>71</v>
      </c>
      <c r="F53" s="11" t="s">
        <v>72</v>
      </c>
      <c r="G53" s="11" t="s">
        <v>73</v>
      </c>
      <c r="H53" s="11" t="s">
        <v>74</v>
      </c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</row>
    <row r="54" spans="2:23">
      <c r="B54" s="12">
        <v>1</v>
      </c>
      <c r="C54" s="13"/>
      <c r="D54" s="13"/>
      <c r="E54" s="13"/>
      <c r="F54" s="13"/>
      <c r="G54" s="13"/>
      <c r="H54" s="13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</row>
    <row r="55" spans="2:23">
      <c r="B55" s="12">
        <v>2</v>
      </c>
      <c r="C55" s="13"/>
      <c r="D55" s="13"/>
      <c r="E55" s="13"/>
      <c r="F55" s="13"/>
      <c r="G55" s="13"/>
      <c r="H55" s="13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</row>
    <row r="56" spans="2:23">
      <c r="B56" s="12">
        <v>3</v>
      </c>
      <c r="C56" s="13"/>
      <c r="D56" s="13"/>
      <c r="E56" s="13"/>
      <c r="F56" s="13"/>
      <c r="G56" s="13"/>
      <c r="H56" s="13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 spans="2:23">
      <c r="B57" s="12">
        <v>4</v>
      </c>
      <c r="C57" s="13"/>
      <c r="D57" s="13"/>
      <c r="E57" s="13"/>
      <c r="F57" s="13"/>
      <c r="G57" s="13"/>
      <c r="H57" s="13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 spans="2:23">
      <c r="B58" s="12">
        <v>5</v>
      </c>
      <c r="C58" s="13"/>
      <c r="D58" s="13"/>
      <c r="E58" s="13"/>
      <c r="F58" s="13"/>
      <c r="G58" s="13"/>
      <c r="H58" s="13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 spans="2:23" ht="16.5">
      <c r="B59" s="14"/>
      <c r="D59" s="16"/>
      <c r="E59" s="15"/>
      <c r="F59" s="14"/>
      <c r="J59" s="80"/>
      <c r="K59" s="80"/>
      <c r="L59" s="80"/>
      <c r="M59" s="20"/>
      <c r="N59" s="17"/>
      <c r="O59" s="15"/>
      <c r="P59" s="80"/>
      <c r="Q59" s="18"/>
      <c r="R59" s="15"/>
      <c r="S59" s="15"/>
      <c r="T59" s="80"/>
      <c r="U59" s="15"/>
      <c r="V59" s="15"/>
      <c r="W59" s="80"/>
    </row>
    <row r="60" spans="2:23" ht="16.5">
      <c r="B60" s="14"/>
      <c r="D60" s="16"/>
      <c r="E60" s="15"/>
      <c r="F60" s="14"/>
      <c r="J60" s="80"/>
      <c r="K60" s="80"/>
      <c r="L60" s="80"/>
      <c r="M60" s="20"/>
      <c r="N60" s="20"/>
      <c r="O60" s="15"/>
      <c r="P60" s="80"/>
      <c r="Q60" s="15"/>
      <c r="R60" s="15"/>
      <c r="S60" s="15"/>
      <c r="T60" s="80"/>
      <c r="U60" s="15"/>
      <c r="V60" s="15"/>
      <c r="W60" s="80"/>
    </row>
    <row r="61" spans="2:23" ht="16.5">
      <c r="B61" s="14"/>
      <c r="D61" s="16"/>
      <c r="E61" s="15"/>
      <c r="F61" s="14"/>
      <c r="J61" s="80"/>
      <c r="K61" s="15"/>
      <c r="L61" s="80"/>
      <c r="M61" s="20"/>
      <c r="N61" s="20"/>
      <c r="O61" s="15"/>
      <c r="P61" s="80"/>
      <c r="Q61" s="15"/>
      <c r="R61" s="15"/>
      <c r="S61" s="15"/>
      <c r="T61" s="80"/>
      <c r="U61" s="78"/>
      <c r="V61" s="80"/>
      <c r="W61" s="80"/>
    </row>
    <row r="62" spans="2:23" ht="16.5">
      <c r="B62" s="14"/>
      <c r="D62" s="16"/>
      <c r="E62" s="15"/>
      <c r="F62" s="14"/>
      <c r="J62" s="80"/>
      <c r="K62" s="80"/>
      <c r="L62" s="80"/>
      <c r="M62" s="20"/>
      <c r="N62" s="20"/>
      <c r="O62" s="15"/>
      <c r="P62" s="80"/>
      <c r="Q62" s="15"/>
      <c r="R62" s="80"/>
      <c r="S62" s="15"/>
      <c r="T62" s="80"/>
      <c r="U62" s="15"/>
      <c r="V62" s="15"/>
      <c r="W62" s="80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1">
    <mergeCell ref="J33:P33"/>
    <mergeCell ref="J34:P35"/>
    <mergeCell ref="A27:A31"/>
    <mergeCell ref="A22:A26"/>
    <mergeCell ref="B35:H35"/>
    <mergeCell ref="A2:A6"/>
    <mergeCell ref="A7:A11"/>
    <mergeCell ref="A12:A16"/>
    <mergeCell ref="A17:A21"/>
    <mergeCell ref="D49:F49"/>
    <mergeCell ref="A36:H36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F88"/>
  <sheetViews>
    <sheetView topLeftCell="A13" workbookViewId="0">
      <selection activeCell="K60" sqref="K60"/>
    </sheetView>
  </sheetViews>
  <sheetFormatPr defaultRowHeight="14.25"/>
  <cols>
    <col min="12" max="12" width="13.875" customWidth="1"/>
  </cols>
  <sheetData>
    <row r="1" spans="1:16" ht="16.5">
      <c r="A1" s="30" t="s">
        <v>143</v>
      </c>
      <c r="B1" s="30" t="s">
        <v>121</v>
      </c>
      <c r="C1" s="30" t="s">
        <v>113</v>
      </c>
      <c r="D1" s="30" t="s">
        <v>123</v>
      </c>
      <c r="E1" s="30" t="s">
        <v>140</v>
      </c>
      <c r="F1" s="30" t="s">
        <v>151</v>
      </c>
      <c r="G1" s="30" t="s">
        <v>127</v>
      </c>
      <c r="H1" s="30" t="s">
        <v>106</v>
      </c>
      <c r="I1" s="31" t="s">
        <v>109</v>
      </c>
      <c r="J1" s="30" t="s">
        <v>111</v>
      </c>
      <c r="K1" s="30" t="s">
        <v>136</v>
      </c>
      <c r="L1" s="30" t="s">
        <v>131</v>
      </c>
      <c r="M1" s="30" t="s">
        <v>117</v>
      </c>
      <c r="N1" s="32" t="s">
        <v>119</v>
      </c>
      <c r="O1" s="30" t="s">
        <v>143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150</v>
      </c>
      <c r="B2" s="21" t="s">
        <v>77</v>
      </c>
      <c r="C2" s="28" t="s">
        <v>188</v>
      </c>
      <c r="D2" s="24" t="s">
        <v>87</v>
      </c>
      <c r="E2" s="21" t="s">
        <v>139</v>
      </c>
      <c r="F2" s="21" t="s">
        <v>152</v>
      </c>
      <c r="G2" s="28" t="s">
        <v>129</v>
      </c>
      <c r="H2" s="21" t="s">
        <v>107</v>
      </c>
      <c r="I2" s="22" t="s">
        <v>110</v>
      </c>
      <c r="J2" s="21" t="s">
        <v>94</v>
      </c>
      <c r="K2" s="21" t="s">
        <v>76</v>
      </c>
      <c r="L2" s="21" t="s">
        <v>133</v>
      </c>
      <c r="M2" s="21" t="s">
        <v>104</v>
      </c>
      <c r="N2" s="27" t="s">
        <v>87</v>
      </c>
      <c r="O2" s="30" t="s">
        <v>121</v>
      </c>
      <c r="P2" t="str">
        <f>CONCATENATE("-",B3,"-",B4,"-",B5,"-",B6,"-",B7,"-",B2)</f>
        <v>-NhaL-NhatL-QuynhL-ThaiL-YenL-NgocL</v>
      </c>
    </row>
    <row r="3" spans="1:16" ht="16.5">
      <c r="A3" s="21" t="s">
        <v>146</v>
      </c>
      <c r="B3" s="21" t="s">
        <v>122</v>
      </c>
      <c r="C3" s="24" t="s">
        <v>114</v>
      </c>
      <c r="D3" s="24" t="s">
        <v>99</v>
      </c>
      <c r="E3" s="24" t="s">
        <v>98</v>
      </c>
      <c r="F3" s="21" t="s">
        <v>81</v>
      </c>
      <c r="G3" s="21" t="s">
        <v>126</v>
      </c>
      <c r="H3" s="21" t="s">
        <v>92</v>
      </c>
      <c r="I3" s="21" t="s">
        <v>103</v>
      </c>
      <c r="J3" s="21" t="s">
        <v>112</v>
      </c>
      <c r="K3" s="21" t="s">
        <v>135</v>
      </c>
      <c r="L3" s="21" t="s">
        <v>197</v>
      </c>
      <c r="M3" s="27" t="s">
        <v>201</v>
      </c>
      <c r="N3" s="24" t="s">
        <v>99</v>
      </c>
      <c r="O3" s="30" t="s">
        <v>113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100</v>
      </c>
      <c r="B4" s="21" t="s">
        <v>120</v>
      </c>
      <c r="C4" s="24" t="s">
        <v>95</v>
      </c>
      <c r="D4" s="24" t="s">
        <v>124</v>
      </c>
      <c r="E4" s="21" t="s">
        <v>141</v>
      </c>
      <c r="F4" s="21" t="s">
        <v>153</v>
      </c>
      <c r="G4" s="21" t="s">
        <v>128</v>
      </c>
      <c r="H4" s="21" t="s">
        <v>82</v>
      </c>
      <c r="I4" s="21" t="s">
        <v>108</v>
      </c>
      <c r="J4" s="23"/>
      <c r="K4" s="21" t="s">
        <v>138</v>
      </c>
      <c r="L4" s="21" t="s">
        <v>132</v>
      </c>
      <c r="M4" s="21" t="s">
        <v>118</v>
      </c>
      <c r="N4" s="25" t="s">
        <v>101</v>
      </c>
      <c r="O4" s="30" t="s">
        <v>123</v>
      </c>
      <c r="P4" t="str">
        <f>CONCATENATE("-",D2,"-",D3,"-",D4,"-",D5,"-",D6,"-",D7,"-",D8)</f>
        <v>-HuyS-KhangS-LanS-LyS-NganS-PhuongS-ThuS</v>
      </c>
    </row>
    <row r="5" spans="1:16" ht="16.5">
      <c r="A5" s="21" t="s">
        <v>145</v>
      </c>
      <c r="B5" s="21" t="s">
        <v>80</v>
      </c>
      <c r="C5" s="24" t="s">
        <v>116</v>
      </c>
      <c r="D5" s="25" t="s">
        <v>101</v>
      </c>
      <c r="E5" s="26" t="s">
        <v>187</v>
      </c>
      <c r="F5" s="21" t="s">
        <v>154</v>
      </c>
      <c r="G5" s="21" t="s">
        <v>83</v>
      </c>
      <c r="H5" s="21" t="s">
        <v>84</v>
      </c>
      <c r="I5" s="21"/>
      <c r="J5" s="23"/>
      <c r="K5" s="13" t="s">
        <v>137</v>
      </c>
      <c r="L5" s="21" t="s">
        <v>130</v>
      </c>
      <c r="M5" s="27"/>
      <c r="N5" s="21" t="s">
        <v>78</v>
      </c>
      <c r="O5" s="30" t="s">
        <v>140</v>
      </c>
      <c r="P5" t="str">
        <f>CONCATENATE("-",E2,"-",E3,"-",E4,"-",E5,"-",E6)</f>
        <v>-DLanT-MaiT-NLanT-QuyT-Vinh</v>
      </c>
    </row>
    <row r="6" spans="1:16" ht="16.5">
      <c r="A6" s="21" t="s">
        <v>142</v>
      </c>
      <c r="B6" s="26" t="s">
        <v>85</v>
      </c>
      <c r="C6" s="24" t="s">
        <v>115</v>
      </c>
      <c r="D6" s="21" t="s">
        <v>78</v>
      </c>
      <c r="E6" s="61" t="s">
        <v>144</v>
      </c>
      <c r="F6" s="21"/>
      <c r="G6" s="27"/>
      <c r="H6" s="21" t="s">
        <v>105</v>
      </c>
      <c r="I6" s="21"/>
      <c r="J6" s="27"/>
      <c r="K6" s="21"/>
      <c r="L6" s="21" t="s">
        <v>134</v>
      </c>
      <c r="M6" s="27"/>
      <c r="N6" s="28" t="s">
        <v>193</v>
      </c>
      <c r="O6" s="30" t="s">
        <v>151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212</v>
      </c>
      <c r="B7" s="21" t="s">
        <v>96</v>
      </c>
      <c r="C7" s="24" t="s">
        <v>75</v>
      </c>
      <c r="D7" s="21" t="s">
        <v>86</v>
      </c>
      <c r="E7" s="21"/>
      <c r="F7" s="24" t="s">
        <v>90</v>
      </c>
      <c r="G7" s="21"/>
      <c r="H7" s="21"/>
      <c r="I7" s="27"/>
      <c r="J7" s="27"/>
      <c r="K7" s="21"/>
      <c r="L7" s="21" t="s">
        <v>214</v>
      </c>
      <c r="M7" s="27"/>
      <c r="N7" s="27"/>
      <c r="O7" s="30" t="s">
        <v>127</v>
      </c>
      <c r="P7" t="str">
        <f>CONCATENATE("-",G2,"-",G3,"-",G4,"-",G5)</f>
        <v>-AnhS-DamS-PhuongSu-ThuyS</v>
      </c>
    </row>
    <row r="8" spans="1:16" ht="16.5">
      <c r="A8" s="24" t="s">
        <v>88</v>
      </c>
      <c r="B8" s="21"/>
      <c r="C8" s="24" t="s">
        <v>102</v>
      </c>
      <c r="D8" s="26" t="s">
        <v>125</v>
      </c>
      <c r="E8" s="21"/>
      <c r="F8" s="21" t="s">
        <v>155</v>
      </c>
      <c r="G8" s="21"/>
      <c r="H8" s="21"/>
      <c r="I8" s="21"/>
      <c r="J8" s="27"/>
      <c r="K8" s="21"/>
      <c r="L8" s="21" t="s">
        <v>213</v>
      </c>
      <c r="M8" s="27"/>
      <c r="N8" s="27"/>
      <c r="O8" s="30" t="s">
        <v>106</v>
      </c>
      <c r="P8" t="str">
        <f>CONCATENATE("-",H2,"-",H3,"-",H4,"-",H5,"-",H6)</f>
        <v>-HienD-HuongD-HuyD-HuyenD-TrangD</v>
      </c>
    </row>
    <row r="9" spans="1:16" ht="16.5">
      <c r="A9" s="21" t="s">
        <v>148</v>
      </c>
      <c r="B9" s="21"/>
      <c r="C9" s="24"/>
      <c r="D9" s="26"/>
      <c r="E9" s="21"/>
      <c r="F9" s="21" t="s">
        <v>93</v>
      </c>
      <c r="G9" s="21"/>
      <c r="H9" s="21"/>
      <c r="I9" s="21"/>
      <c r="J9" s="27"/>
      <c r="K9" s="21"/>
      <c r="L9" s="21"/>
      <c r="M9" s="27"/>
      <c r="N9" s="27"/>
      <c r="O9" s="31" t="s">
        <v>109</v>
      </c>
      <c r="P9" t="str">
        <f>CONCATENATE("-",I2,"-",I3,"-",I4)</f>
        <v>-HueGD-HuyenGD-ThanhGD</v>
      </c>
    </row>
    <row r="10" spans="1:16" ht="16.5">
      <c r="A10" s="21" t="s">
        <v>147</v>
      </c>
      <c r="B10" s="21"/>
      <c r="C10" s="24"/>
      <c r="D10" s="24"/>
      <c r="E10" s="21"/>
      <c r="F10" s="24" t="s">
        <v>79</v>
      </c>
      <c r="G10" s="21"/>
      <c r="H10" s="21"/>
      <c r="I10" s="21"/>
      <c r="J10" s="27"/>
      <c r="K10" s="21"/>
      <c r="L10" s="21"/>
      <c r="M10" s="27"/>
      <c r="N10" s="27"/>
      <c r="O10" s="30" t="s">
        <v>111</v>
      </c>
      <c r="P10" t="str">
        <f>CONCATENATE("-",J2,"-",J3)</f>
        <v>-ThangQP-ThuanQP</v>
      </c>
    </row>
    <row r="11" spans="1:16" ht="16.5">
      <c r="A11" s="24" t="s">
        <v>97</v>
      </c>
      <c r="B11" s="21"/>
      <c r="C11" s="29"/>
      <c r="D11" s="24"/>
      <c r="E11" s="21"/>
      <c r="F11" s="21" t="s">
        <v>91</v>
      </c>
      <c r="G11" s="21"/>
      <c r="H11" s="21"/>
      <c r="I11" s="21"/>
      <c r="J11" s="27"/>
      <c r="K11" s="21"/>
      <c r="L11" s="21"/>
      <c r="M11" s="27"/>
      <c r="N11" s="27"/>
      <c r="O11" s="30" t="s">
        <v>136</v>
      </c>
      <c r="P11" t="str">
        <f>CONCATENATE("-",K2,"-",K3,"-",K4,"-",K5)</f>
        <v>-DaiTD-DanTD-QuanTD-SauTD</v>
      </c>
    </row>
    <row r="12" spans="1:16" ht="16.5">
      <c r="A12" s="21" t="s">
        <v>149</v>
      </c>
      <c r="B12" s="27"/>
      <c r="C12" s="27"/>
      <c r="D12" s="21"/>
      <c r="E12" s="27"/>
      <c r="F12" s="21" t="s">
        <v>190</v>
      </c>
      <c r="G12" s="27"/>
      <c r="H12" s="21"/>
      <c r="I12" s="21"/>
      <c r="J12" s="27"/>
      <c r="K12" s="21"/>
      <c r="L12" s="21"/>
      <c r="M12" s="27"/>
      <c r="N12" s="27"/>
      <c r="O12" s="30" t="s">
        <v>131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89</v>
      </c>
      <c r="G13" s="21"/>
      <c r="H13" s="21"/>
      <c r="I13" s="21"/>
      <c r="J13" s="27"/>
      <c r="K13" s="13"/>
      <c r="L13" s="21"/>
      <c r="M13" s="27"/>
      <c r="N13" s="27"/>
      <c r="O13" s="30" t="s">
        <v>117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119</v>
      </c>
      <c r="P14" t="str">
        <f>CONCATENATE("-",N2,"-",N3,"-",N4,"-",N5)</f>
        <v>-HuyS-KhangS-LyS-NganS</v>
      </c>
    </row>
    <row r="16" spans="1:16">
      <c r="J16" s="107" t="s">
        <v>191</v>
      </c>
      <c r="K16" s="107"/>
      <c r="L16" s="107"/>
    </row>
    <row r="17" spans="1:32">
      <c r="I17" s="19" t="s">
        <v>192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8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49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>
      <c r="A22" s="49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>-AnhT</v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>-KhanhT</v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>
      <c r="A23" s="49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>-KhanhT</v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>-LuyenT</v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>-AnhT</v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>-HuyT</v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0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>-KhanhT</v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>-LuyenT</v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>-HuyT</v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-AnhT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3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>-Oanh</v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>-NgaT</v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-HuyT</v>
      </c>
      <c r="AF25" s="5" t="str">
        <f>IF($J$17=LEFT('TKB TOAN TRUONG'!AF10,LEN($J$17)),RIGHT('TKB TOAN TRUONG'!AF10,LEN('TKB TOAN TRUONG'!AF10)-LEN($J$17)),"")</f>
        <v/>
      </c>
    </row>
    <row r="26" spans="1:32">
      <c r="A26" s="43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>-Oanh</v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-LuyenT</v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>-NgaT</v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>-HuyT</v>
      </c>
      <c r="AF26" s="5" t="str">
        <f>IF($J$17=LEFT('TKB TOAN TRUONG'!AF11,LEN($J$17)),RIGHT('TKB TOAN TRUONG'!AF11,LEN('TKB TOAN TRUONG'!AF11)-LEN($J$17)),"")</f>
        <v/>
      </c>
    </row>
    <row r="27" spans="1:32">
      <c r="A27" s="43"/>
      <c r="B27" s="6">
        <v>3</v>
      </c>
      <c r="C27" s="5" t="str">
        <f>IF($J$17=LEFT('TKB TOAN TRUONG'!C12,LEN($J$17)),RIGHT('TKB TOAN TRUONG'!C12,LEN('TKB TOAN TRUONG'!C12)-LEN($J$17)),"")</f>
        <v>-Oanh</v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>-LuyenT</v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>-NguyetT</v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>-HuyT</v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>
      <c r="A28" s="43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>-NguyetT</v>
      </c>
      <c r="G28" s="5" t="str">
        <f>IF($J$17=LEFT('TKB TOAN TRUONG'!G13,LEN($J$17)),RIGHT('TKB TOAN TRUONG'!G13,LEN('TKB TOAN TRUONG'!G13)-LEN($J$17)),"")</f>
        <v>-KhanhT</v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-HuyT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>-LuyenT</v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>-Oanh</v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>-NgaT</v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>
      <c r="A29" s="43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>-KhanhT</v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>-NgaT</v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>-LuyenT</v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>-NguyetT</v>
      </c>
    </row>
    <row r="30" spans="1:32">
      <c r="A30" s="43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>-Oanh</v>
      </c>
      <c r="M30" s="5" t="str">
        <f>IF($J$17=LEFT('TKB TOAN TRUONG'!M15,LEN($J$17)),RIGHT('TKB TOAN TRUONG'!M15,LEN('TKB TOAN TRUONG'!M15)-LEN($J$17)),"")</f>
        <v>-NgaT</v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>-GiangT</v>
      </c>
      <c r="U30" s="5" t="str">
        <f>IF($J$17=LEFT('TKB TOAN TRUONG'!U15,LEN($J$17)),RIGHT('TKB TOAN TRUONG'!U15,LEN('TKB TOAN TRUONG'!U15)-LEN($J$17)),"")</f>
        <v>-HuyT</v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>
      <c r="A31" s="43"/>
      <c r="B31" s="6">
        <v>2</v>
      </c>
      <c r="C31" s="5" t="str">
        <f>IF($J$17=LEFT('TKB TOAN TRUONG'!C16,LEN($J$17)),RIGHT('TKB TOAN TRUONG'!C16,LEN('TKB TOAN TRUONG'!C16)-LEN($J$17)),"")</f>
        <v>-Oanh</v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>-NguyetT</v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>-LuyenT</v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>-GiangT</v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>-HuyT</v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>-SangT</v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>
      <c r="A32" s="43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>-Oanh</v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>-LuyenT</v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>-GiangT</v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>-NgaT</v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>-SangT</v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>-HuyT</v>
      </c>
      <c r="AF32" s="5" t="str">
        <f>IF($J$17=LEFT('TKB TOAN TRUONG'!AF17,LEN($J$17)),RIGHT('TKB TOAN TRUONG'!AF17,LEN('TKB TOAN TRUONG'!AF17)-LEN($J$17)),"")</f>
        <v/>
      </c>
    </row>
    <row r="33" spans="1:32">
      <c r="A33" s="43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>-KhanhT</v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>-LuyenT</v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>-Oanh</v>
      </c>
      <c r="Y33" s="5" t="str">
        <f>IF($J$17=LEFT('TKB TOAN TRUONG'!Y18,LEN($J$17)),RIGHT('TKB TOAN TRUONG'!Y18,LEN('TKB TOAN TRUONG'!Y18)-LEN($J$17)),"")</f>
        <v>-HuyT</v>
      </c>
      <c r="Z33" s="5" t="str">
        <f>IF($J$17=LEFT('TKB TOAN TRUONG'!Z18,LEN($J$17)),RIGHT('TKB TOAN TRUONG'!Z18,LEN('TKB TOAN TRUONG'!Z18)-LEN($J$17)),"")</f>
        <v>-NgaT</v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>-NguyetT</v>
      </c>
    </row>
    <row r="34" spans="1:32" ht="15" thickBot="1">
      <c r="A34" s="43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>-LuyenT</v>
      </c>
      <c r="P34" s="5" t="str">
        <f>IF($J$17=LEFT('TKB TOAN TRUONG'!P19,LEN($J$17)),RIGHT('TKB TOAN TRUONG'!P19,LEN('TKB TOAN TRUONG'!P19)-LEN($J$17)),"")</f>
        <v>-KhanhT</v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-HuyT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>-NgaT</v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-NguyetT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>
      <c r="A35" s="43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>-AnhT</v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>-NgaT</v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>-GiangT</v>
      </c>
      <c r="U35" s="5" t="str">
        <f>IF($J$17=LEFT('TKB TOAN TRUONG'!U20,LEN($J$17)),RIGHT('TKB TOAN TRUONG'!U20,LEN('TKB TOAN TRUONG'!U20)-LEN($J$17)),"")</f>
        <v>-HuyT</v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>
      <c r="A36" s="43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>-NguyetT</v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-AnhT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>-NgaT</v>
      </c>
      <c r="N36" s="5" t="str">
        <f>IF($J$17=LEFT('TKB TOAN TRUONG'!N21,LEN($J$17)),RIGHT('TKB TOAN TRUONG'!N21,LEN('TKB TOAN TRUONG'!N21)-LEN($J$17)),"")</f>
        <v>-LuyenT</v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>-HuyT</v>
      </c>
      <c r="T36" s="5" t="str">
        <f>IF($J$17=LEFT('TKB TOAN TRUONG'!T21,LEN($J$17)),RIGHT('TKB TOAN TRUONG'!T21,LEN('TKB TOAN TRUONG'!T21)-LEN($J$17)),"")</f>
        <v>-GiangT</v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>
      <c r="A37" s="43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>-NguyetT</v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>-LuyenT</v>
      </c>
      <c r="W37" s="5" t="str">
        <f>IF($J$17=LEFT('TKB TOAN TRUONG'!W22,LEN($J$17)),RIGHT('TKB TOAN TRUONG'!W22,LEN('TKB TOAN TRUONG'!W22)-LEN($J$17)),"")</f>
        <v>-NgaT</v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>-HuyT</v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>
      <c r="A38" s="43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-LuyenT</v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>-AnhT</v>
      </c>
      <c r="K38" s="5" t="str">
        <f>IF($J$17=LEFT('TKB TOAN TRUONG'!K23,LEN($J$17)),RIGHT('TKB TOAN TRUONG'!K23,LEN('TKB TOAN TRUONG'!K23)-LEN($J$17)),"")</f>
        <v>-NguyetT</v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>-HuyT</v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>
      <c r="A39" s="43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>-AnhT</v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>-LuyenT</v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>-NgaT</v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>-NguyetT</v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3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>-Oanh</v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>-GiangT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>-AnhT</v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>
      <c r="A41" s="43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>-Oanh</v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>-NguyetT</v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>-LuyenT</v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>-GiangT</v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>-AnhT</v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>
      <c r="A42" s="43"/>
      <c r="B42" s="6">
        <v>3</v>
      </c>
      <c r="C42" s="5" t="str">
        <f>IF($J$17=LEFT('TKB TOAN TRUONG'!C27,LEN($J$17)),RIGHT('TKB TOAN TRUONG'!C27,LEN('TKB TOAN TRUONG'!C27)-LEN($J$17)),"")</f>
        <v>-Oanh</v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>-KhanhT</v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>-NguyetT</v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>-LuyenT</v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>-GiangT</v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>
      <c r="A43" s="43"/>
      <c r="B43" s="6">
        <v>4</v>
      </c>
      <c r="C43" s="5" t="str">
        <f>IF($J$17=LEFT('TKB TOAN TRUONG'!C28,LEN($J$17)),RIGHT('TKB TOAN TRUONG'!C28,LEN('TKB TOAN TRUONG'!C28)-LEN($J$17)),"")</f>
        <v>-Oanh</v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>-KhanhT</v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>-AnhT</v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>-NguyetT</v>
      </c>
    </row>
    <row r="44" spans="1:32" ht="15" thickBot="1">
      <c r="A44" s="43"/>
      <c r="B44" s="8">
        <v>5</v>
      </c>
      <c r="C44" s="5" t="e">
        <f>IF($J$17=LEFT('TKB TOAN TRUONG'!C29,LEN($J$17)),RIGHT('TKB TOAN TRUONG'!C29,LEN('TKB TOAN TRUONG'!C29)-LEN($J$17)),"")</f>
        <v>#N/A</v>
      </c>
      <c r="D44" s="5" t="e">
        <f>IF($J$17=LEFT('TKB TOAN TRUONG'!D29,LEN($J$17)),RIGHT('TKB TOAN TRUONG'!D29,LEN('TKB TOAN TRUONG'!D29)-LEN($J$17)),"")</f>
        <v>#N/A</v>
      </c>
      <c r="E44" s="5" t="e">
        <f>IF($J$17=LEFT('TKB TOAN TRUONG'!E29,LEN($J$17)),RIGHT('TKB TOAN TRUONG'!E29,LEN('TKB TOAN TRUONG'!E29)-LEN($J$17)),"")</f>
        <v>#N/A</v>
      </c>
      <c r="F44" s="5" t="e">
        <f>IF($J$17=LEFT('TKB TOAN TRUONG'!F29,LEN($J$17)),RIGHT('TKB TOAN TRUONG'!F29,LEN('TKB TOAN TRUONG'!F29)-LEN($J$17)),"")</f>
        <v>#N/A</v>
      </c>
      <c r="G44" s="5" t="e">
        <f>IF($J$17=LEFT('TKB TOAN TRUONG'!G29,LEN($J$17)),RIGHT('TKB TOAN TRUONG'!G29,LEN('TKB TOAN TRUONG'!G29)-LEN($J$17)),"")</f>
        <v>#N/A</v>
      </c>
      <c r="H44" s="5" t="e">
        <f>IF($J$17=LEFT('TKB TOAN TRUONG'!H29,LEN($J$17)),RIGHT('TKB TOAN TRUONG'!H29,LEN('TKB TOAN TRUONG'!H29)-LEN($J$17)),"")</f>
        <v>#N/A</v>
      </c>
      <c r="I44" s="5" t="e">
        <f>IF($J$17=LEFT('TKB TOAN TRUONG'!I29,LEN($J$17)),RIGHT('TKB TOAN TRUONG'!I29,LEN('TKB TOAN TRUONG'!I29)-LEN($J$17)),"")</f>
        <v>#N/A</v>
      </c>
      <c r="J44" s="5" t="e">
        <f>IF($J$17=LEFT('TKB TOAN TRUONG'!J29,LEN($J$17)),RIGHT('TKB TOAN TRUONG'!J29,LEN('TKB TOAN TRUONG'!J29)-LEN($J$17)),"")</f>
        <v>#N/A</v>
      </c>
      <c r="K44" s="5" t="e">
        <f>IF($J$17=LEFT('TKB TOAN TRUONG'!K29,LEN($J$17)),RIGHT('TKB TOAN TRUONG'!K29,LEN('TKB TOAN TRUONG'!K29)-LEN($J$17)),"")</f>
        <v>#N/A</v>
      </c>
      <c r="L44" s="5" t="e">
        <f>IF($J$17=LEFT('TKB TOAN TRUONG'!L29,LEN($J$17)),RIGHT('TKB TOAN TRUONG'!L29,LEN('TKB TOAN TRUONG'!L29)-LEN($J$17)),"")</f>
        <v>#N/A</v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>-AnhT</v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>-NguyetT</v>
      </c>
    </row>
    <row r="45" spans="1:32">
      <c r="A45" s="43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>-GiangT</v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>-Oanh</v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>-AnhT</v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>
      <c r="A46" s="43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>-KhanhT</v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>-GiangT</v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>-Oanh</v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>-SangT</v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>-AnhT</v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3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>-AnhT</v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>-Oanh</v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>-KhanhT</v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>-GiangT</v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>-SangT</v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3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>-KhanhT</v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>-AnhT</v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>-Oanh</v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>-GiangT</v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>-NguyetT</v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3"/>
      <c r="B49" s="8">
        <v>5</v>
      </c>
      <c r="C49" s="5" t="e">
        <f>IF($J$17=LEFT('TKB TOAN TRUONG'!C34,LEN($J$17)),RIGHT('TKB TOAN TRUONG'!C34,LEN('TKB TOAN TRUONG'!C34)-LEN($J$17)),"")</f>
        <v>#N/A</v>
      </c>
      <c r="D49" s="5" t="e">
        <f>IF($J$17=LEFT('TKB TOAN TRUONG'!D34,LEN($J$17)),RIGHT('TKB TOAN TRUONG'!D34,LEN('TKB TOAN TRUONG'!D34)-LEN($J$17)),"")</f>
        <v>#N/A</v>
      </c>
      <c r="E49" s="5" t="e">
        <f>IF($J$17=LEFT('TKB TOAN TRUONG'!E34,LEN($J$17)),RIGHT('TKB TOAN TRUONG'!E34,LEN('TKB TOAN TRUONG'!E34)-LEN($J$17)),"")</f>
        <v>#N/A</v>
      </c>
      <c r="F49" s="5" t="e">
        <f>IF($J$17=LEFT('TKB TOAN TRUONG'!F34,LEN($J$17)),RIGHT('TKB TOAN TRUONG'!F34,LEN('TKB TOAN TRUONG'!F34)-LEN($J$17)),"")</f>
        <v>#N/A</v>
      </c>
      <c r="G49" s="5" t="e">
        <f>IF($J$17=LEFT('TKB TOAN TRUONG'!G34,LEN($J$17)),RIGHT('TKB TOAN TRUONG'!G34,LEN('TKB TOAN TRUONG'!G34)-LEN($J$17)),"")</f>
        <v>#N/A</v>
      </c>
      <c r="H49" s="5" t="e">
        <f>IF($J$17=LEFT('TKB TOAN TRUONG'!H34,LEN($J$17)),RIGHT('TKB TOAN TRUONG'!H34,LEN('TKB TOAN TRUONG'!H34)-LEN($J$17)),"")</f>
        <v>#N/A</v>
      </c>
      <c r="I49" s="5" t="e">
        <f>IF($J$17=LEFT('TKB TOAN TRUONG'!I34,LEN($J$17)),RIGHT('TKB TOAN TRUONG'!I34,LEN('TKB TOAN TRUONG'!I34)-LEN($J$17)),"")</f>
        <v>#N/A</v>
      </c>
      <c r="J49" s="5" t="e">
        <f>IF($J$17=LEFT('TKB TOAN TRUONG'!J34,LEN($J$17)),RIGHT('TKB TOAN TRUONG'!J34,LEN('TKB TOAN TRUONG'!J34)-LEN($J$17)),"")</f>
        <v>#N/A</v>
      </c>
      <c r="K49" s="5" t="e">
        <f>IF($J$17=LEFT('TKB TOAN TRUONG'!K34,LEN($J$17)),RIGHT('TKB TOAN TRUONG'!K34,LEN('TKB TOAN TRUONG'!K34)-LEN($J$17)),"")</f>
        <v>#N/A</v>
      </c>
      <c r="L49" s="5" t="e">
        <f>IF($J$17=LEFT('TKB TOAN TRUONG'!L34,LEN($J$17)),RIGHT('TKB TOAN TRUONG'!L34,LEN('TKB TOAN TRUONG'!L34)-LEN($J$17)),"")</f>
        <v>#N/A</v>
      </c>
      <c r="M49" s="5" t="e">
        <f>IF($J$17=LEFT('TKB TOAN TRUONG'!M34,LEN($J$17)),RIGHT('TKB TOAN TRUONG'!M34,LEN('TKB TOAN TRUONG'!M34)-LEN($J$17)),"")</f>
        <v>#N/A</v>
      </c>
      <c r="N49" s="5" t="e">
        <f>IF($J$17=LEFT('TKB TOAN TRUONG'!N34,LEN($J$17)),RIGHT('TKB TOAN TRUONG'!N34,LEN('TKB TOAN TRUONG'!N34)-LEN($J$17)),"")</f>
        <v>#N/A</v>
      </c>
      <c r="O49" s="5" t="e">
        <f>IF($J$17=LEFT('TKB TOAN TRUONG'!O34,LEN($J$17)),RIGHT('TKB TOAN TRUONG'!O34,LEN('TKB TOAN TRUONG'!O34)-LEN($J$17)),"")</f>
        <v>#N/A</v>
      </c>
      <c r="P49" s="5" t="e">
        <f>IF($J$17=LEFT('TKB TOAN TRUONG'!P34,LEN($J$17)),RIGHT('TKB TOAN TRUONG'!P34,LEN('TKB TOAN TRUONG'!P34)-LEN($J$17)),"")</f>
        <v>#N/A</v>
      </c>
      <c r="Q49" s="5" t="e">
        <f>IF($J$17=LEFT('TKB TOAN TRUONG'!Q34,LEN($J$17)),RIGHT('TKB TOAN TRUONG'!Q34,LEN('TKB TOAN TRUONG'!Q34)-LEN($J$17)),"")</f>
        <v>#N/A</v>
      </c>
      <c r="R49" s="5" t="e">
        <f>IF($J$17=LEFT('TKB TOAN TRUONG'!R34,LEN($J$17)),RIGHT('TKB TOAN TRUONG'!R34,LEN('TKB TOAN TRUONG'!R34)-LEN($J$17)),"")</f>
        <v>#N/A</v>
      </c>
      <c r="S49" s="5" t="e">
        <f>IF($J$17=LEFT('TKB TOAN TRUONG'!S34,LEN($J$17)),RIGHT('TKB TOAN TRUONG'!S34,LEN('TKB TOAN TRUONG'!S34)-LEN($J$17)),"")</f>
        <v>#N/A</v>
      </c>
      <c r="T49" s="5" t="e">
        <f>IF($J$17=LEFT('TKB TOAN TRUONG'!T34,LEN($J$17)),RIGHT('TKB TOAN TRUONG'!T34,LEN('TKB TOAN TRUONG'!T34)-LEN($J$17)),"")</f>
        <v>#N/A</v>
      </c>
      <c r="U49" s="5" t="e">
        <f>IF($J$17=LEFT('TKB TOAN TRUONG'!U34,LEN($J$17)),RIGHT('TKB TOAN TRUONG'!U34,LEN('TKB TOAN TRUONG'!U34)-LEN($J$17)),"")</f>
        <v>#N/A</v>
      </c>
      <c r="V49" s="5" t="e">
        <f>IF($J$17=LEFT('TKB TOAN TRUONG'!V34,LEN($J$17)),RIGHT('TKB TOAN TRUONG'!V34,LEN('TKB TOAN TRUONG'!V34)-LEN($J$17)),"")</f>
        <v>#N/A</v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>-NguyetT</v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>-AnhT</v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107" t="s">
        <v>191</v>
      </c>
      <c r="K54" s="107"/>
      <c r="L54" s="107"/>
    </row>
    <row r="55" spans="1:32">
      <c r="I55" s="19" t="s">
        <v>192</v>
      </c>
      <c r="J55" t="s">
        <v>210</v>
      </c>
    </row>
    <row r="56" spans="1:32">
      <c r="B56" t="s">
        <v>199</v>
      </c>
      <c r="E56" s="60" t="str">
        <f>VLOOKUP(J55,O1:P14,2,0)</f>
        <v>-AnhT-GiangT-HuyT-KhanhT-Khue-Luyent-NgaT-NguyetT-NhatT-Oanh-Sang</v>
      </c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</row>
    <row r="57" spans="1:32">
      <c r="I57" s="19"/>
    </row>
    <row r="58" spans="1:32" ht="15.75" thickBot="1">
      <c r="A58" s="1" t="s">
        <v>1</v>
      </c>
      <c r="B58" s="2" t="s">
        <v>2</v>
      </c>
      <c r="C58" s="112" t="s">
        <v>194</v>
      </c>
      <c r="D58" s="113"/>
      <c r="E58" s="113"/>
      <c r="F58" s="113"/>
      <c r="G58" s="113"/>
      <c r="H58" s="113"/>
      <c r="I58" s="113"/>
      <c r="J58" s="113"/>
      <c r="K58" s="107" t="s">
        <v>195</v>
      </c>
      <c r="L58" s="107"/>
      <c r="M58" s="107"/>
      <c r="N58" s="107"/>
      <c r="O58" s="107"/>
      <c r="P58" s="107"/>
      <c r="Q58" s="107"/>
      <c r="R58" s="107"/>
      <c r="S58" s="107"/>
    </row>
    <row r="59" spans="1:32">
      <c r="A59" s="119">
        <v>2</v>
      </c>
      <c r="B59" s="4">
        <v>1</v>
      </c>
      <c r="C59" s="114" t="str">
        <f>CONCATENATE(C20,D20,E20,F20,G20,H20,I20,J20,K20,L20,M20,N20,O20,P20,Q20,R20,S20,T20,U20,V20,W20,X20,Y20,Z20,AA20,AB20,AC20,AD20,AE20,AF20)</f>
        <v/>
      </c>
      <c r="D59" s="115"/>
      <c r="E59" s="115"/>
      <c r="F59" s="115"/>
      <c r="G59" s="115"/>
      <c r="H59" s="115"/>
      <c r="I59" s="115"/>
      <c r="J59" s="115"/>
      <c r="K59" s="55"/>
      <c r="L59" s="51"/>
    </row>
    <row r="60" spans="1:32">
      <c r="A60" s="120"/>
      <c r="B60" s="6">
        <v>2</v>
      </c>
      <c r="C60" s="52" t="str">
        <f>CONCATENATE(C21,D21,E21,F21,G21,H21,I21,J21,K21,L21,M21,N21,O21,P21,Q21,R21,S21,T21,U21,V21,W21,X21,Y21,Z21,AA21,AB21,AC21,AD21,AE21,AF21)</f>
        <v/>
      </c>
      <c r="D60" s="53"/>
      <c r="E60" s="53"/>
      <c r="F60" s="53"/>
      <c r="G60" s="53"/>
      <c r="H60" s="53"/>
      <c r="I60" s="53"/>
      <c r="J60" s="53"/>
      <c r="K60" s="56"/>
    </row>
    <row r="61" spans="1:32">
      <c r="A61" s="120"/>
      <c r="B61" s="6">
        <v>3</v>
      </c>
      <c r="C61" s="52" t="str">
        <f t="shared" ref="C61:C88" si="0">CONCATENATE(C22,D22,E22,F22,G22,H22,I22,J22,K22,L22,M22,N22,O22,P22,Q22,R22,S22,T22,U22,V22,W22,X22,Y22,Z22,AA22,AB22,AC22,AD22,AE22,AF22)</f>
        <v>-AnhT-KhanhT-HuyT</v>
      </c>
      <c r="D61" s="53"/>
      <c r="E61" s="53"/>
      <c r="F61" s="53"/>
      <c r="G61" s="53"/>
      <c r="H61" s="53"/>
      <c r="I61" s="53"/>
      <c r="J61" s="53"/>
      <c r="K61" s="56"/>
    </row>
    <row r="62" spans="1:32">
      <c r="A62" s="120"/>
      <c r="B62" s="6">
        <v>4</v>
      </c>
      <c r="C62" s="52" t="str">
        <f t="shared" si="0"/>
        <v>-KhanhT-LuyenT-AnhT-HuyT</v>
      </c>
      <c r="D62" s="51"/>
      <c r="E62" s="51"/>
      <c r="F62" s="51"/>
      <c r="K62" s="56"/>
    </row>
    <row r="63" spans="1:32" ht="15" thickBot="1">
      <c r="A63" s="121"/>
      <c r="B63" s="8">
        <v>5</v>
      </c>
      <c r="C63" s="52" t="str">
        <f t="shared" si="0"/>
        <v>-KhanhT-LuyenT-HuyT-AnhT</v>
      </c>
      <c r="D63" s="51"/>
      <c r="E63" s="51"/>
      <c r="F63" s="51"/>
      <c r="K63" s="56"/>
    </row>
    <row r="64" spans="1:32">
      <c r="A64" s="116">
        <v>3</v>
      </c>
      <c r="B64" s="9">
        <v>1</v>
      </c>
      <c r="C64" s="52" t="str">
        <f t="shared" si="0"/>
        <v>-Oanh-NgaT-HuyT</v>
      </c>
      <c r="D64" s="51"/>
      <c r="E64" s="51"/>
      <c r="F64" s="51"/>
      <c r="K64" s="56"/>
    </row>
    <row r="65" spans="1:11">
      <c r="A65" s="117"/>
      <c r="B65" s="6">
        <v>2</v>
      </c>
      <c r="C65" s="52" t="str">
        <f t="shared" si="0"/>
        <v>-Oanh-LuyenT-NgaT-HuyT</v>
      </c>
      <c r="D65" s="51"/>
      <c r="E65" s="51"/>
      <c r="F65" s="51"/>
      <c r="K65" s="56"/>
    </row>
    <row r="66" spans="1:11">
      <c r="A66" s="117"/>
      <c r="B66" s="6">
        <v>3</v>
      </c>
      <c r="C66" s="52" t="str">
        <f t="shared" si="0"/>
        <v>-Oanh-LuyenT-NguyetT-HuyT</v>
      </c>
      <c r="D66" s="51"/>
      <c r="E66" s="51"/>
      <c r="F66" s="51"/>
      <c r="K66" s="56"/>
    </row>
    <row r="67" spans="1:11">
      <c r="A67" s="117"/>
      <c r="B67" s="6">
        <v>4</v>
      </c>
      <c r="C67" s="52" t="str">
        <f t="shared" si="0"/>
        <v>-NguyetT-KhanhT-HuyT-LuyenT-Oanh-NgaT</v>
      </c>
      <c r="D67" s="51"/>
      <c r="E67" s="51"/>
      <c r="F67" s="51"/>
      <c r="K67" s="56"/>
    </row>
    <row r="68" spans="1:11" ht="15" thickBot="1">
      <c r="A68" s="118"/>
      <c r="B68" s="8">
        <v>5</v>
      </c>
      <c r="C68" s="52" t="str">
        <f t="shared" si="0"/>
        <v>-KhanhT-NgaT-LuyenT-NguyetT</v>
      </c>
      <c r="D68" s="51"/>
      <c r="E68" s="51"/>
      <c r="F68" s="51"/>
      <c r="K68" s="56"/>
    </row>
    <row r="69" spans="1:11">
      <c r="A69" s="116">
        <v>4</v>
      </c>
      <c r="B69" s="9">
        <v>1</v>
      </c>
      <c r="C69" s="52" t="str">
        <f t="shared" si="0"/>
        <v>-Oanh-NgaT-GiangT-HuyT</v>
      </c>
      <c r="D69" s="51"/>
      <c r="E69" s="51"/>
      <c r="F69" s="51"/>
      <c r="K69" s="56"/>
    </row>
    <row r="70" spans="1:11">
      <c r="A70" s="117"/>
      <c r="B70" s="6">
        <v>2</v>
      </c>
      <c r="C70" s="52" t="str">
        <f t="shared" si="0"/>
        <v>-Oanh-NguyetT-LuyenT-GiangT-HuyT-SangT</v>
      </c>
      <c r="D70" s="51"/>
      <c r="E70" s="51"/>
      <c r="F70" s="51"/>
      <c r="K70" s="56"/>
    </row>
    <row r="71" spans="1:11">
      <c r="A71" s="117"/>
      <c r="B71" s="6">
        <v>3</v>
      </c>
      <c r="C71" s="52" t="str">
        <f t="shared" si="0"/>
        <v>-Oanh-LuyenT-GiangT-NgaT-SangT-HuyT</v>
      </c>
      <c r="D71" s="51"/>
      <c r="E71" s="51"/>
      <c r="F71" s="51"/>
      <c r="K71" s="56"/>
    </row>
    <row r="72" spans="1:11">
      <c r="A72" s="117"/>
      <c r="B72" s="6">
        <v>4</v>
      </c>
      <c r="C72" s="52" t="str">
        <f t="shared" si="0"/>
        <v>-KhanhT-LuyenT-Oanh-HuyT-NgaT-NguyetT</v>
      </c>
      <c r="D72" s="51"/>
      <c r="E72" s="51"/>
      <c r="F72" s="51"/>
      <c r="K72" s="56"/>
    </row>
    <row r="73" spans="1:11" ht="15" thickBot="1">
      <c r="A73" s="118"/>
      <c r="B73" s="8">
        <v>5</v>
      </c>
      <c r="C73" s="52" t="str">
        <f t="shared" si="0"/>
        <v>-LuyenT-KhanhT-HuyT-NgaT-NguyetT</v>
      </c>
      <c r="D73" s="51"/>
      <c r="E73" s="51"/>
      <c r="F73" s="51"/>
      <c r="K73" s="56"/>
    </row>
    <row r="74" spans="1:11">
      <c r="A74" s="116">
        <v>5</v>
      </c>
      <c r="B74" s="9">
        <v>1</v>
      </c>
      <c r="C74" s="52" t="str">
        <f t="shared" si="0"/>
        <v>-AnhT-NgaT-GiangT-HuyT</v>
      </c>
      <c r="D74" s="51"/>
      <c r="E74" s="51"/>
      <c r="F74" s="51"/>
      <c r="K74" s="56"/>
    </row>
    <row r="75" spans="1:11">
      <c r="A75" s="117"/>
      <c r="B75" s="6">
        <v>2</v>
      </c>
      <c r="C75" s="52" t="str">
        <f t="shared" si="0"/>
        <v>-NguyetT-AnhT-NgaT-LuyenT-HuyT-GiangT</v>
      </c>
      <c r="D75" s="51"/>
      <c r="E75" s="51"/>
      <c r="F75" s="51"/>
      <c r="K75" s="56"/>
    </row>
    <row r="76" spans="1:11">
      <c r="A76" s="117"/>
      <c r="B76" s="6">
        <v>3</v>
      </c>
      <c r="C76" s="52" t="str">
        <f t="shared" si="0"/>
        <v>-NguyetT-LuyenT-NgaT-HuyT</v>
      </c>
      <c r="D76" s="51"/>
      <c r="E76" s="51"/>
      <c r="F76" s="51"/>
      <c r="K76" s="56"/>
    </row>
    <row r="77" spans="1:11">
      <c r="A77" s="117"/>
      <c r="B77" s="6">
        <v>4</v>
      </c>
      <c r="C77" s="52" t="str">
        <f t="shared" si="0"/>
        <v>-LuyenT-AnhT-NguyetT-HuyT</v>
      </c>
      <c r="D77" s="51"/>
      <c r="E77" s="51"/>
      <c r="F77" s="51"/>
      <c r="K77" s="56"/>
    </row>
    <row r="78" spans="1:11" ht="15" thickBot="1">
      <c r="A78" s="118"/>
      <c r="B78" s="8">
        <v>5</v>
      </c>
      <c r="C78" s="52" t="str">
        <f t="shared" si="0"/>
        <v>-AnhT-LuyenT-NgaT-NguyetT</v>
      </c>
      <c r="D78" s="51"/>
      <c r="E78" s="51"/>
      <c r="F78" s="51"/>
      <c r="K78" s="56"/>
    </row>
    <row r="79" spans="1:11">
      <c r="A79" s="116">
        <v>6</v>
      </c>
      <c r="B79" s="9">
        <v>1</v>
      </c>
      <c r="C79" s="52" t="str">
        <f t="shared" si="0"/>
        <v>-Oanh-GiangT-AnhT</v>
      </c>
      <c r="D79" s="51"/>
      <c r="E79" s="51"/>
      <c r="F79" s="51"/>
      <c r="K79" s="56"/>
    </row>
    <row r="80" spans="1:11">
      <c r="A80" s="117"/>
      <c r="B80" s="6">
        <v>2</v>
      </c>
      <c r="C80" s="52" t="str">
        <f t="shared" si="0"/>
        <v>-Oanh-NguyetT-LuyenT-GiangT-AnhT</v>
      </c>
      <c r="D80" s="51"/>
      <c r="E80" s="51"/>
      <c r="F80" s="51"/>
      <c r="K80" s="56"/>
    </row>
    <row r="81" spans="1:11">
      <c r="A81" s="117"/>
      <c r="B81" s="6">
        <v>3</v>
      </c>
      <c r="C81" s="52" t="str">
        <f t="shared" si="0"/>
        <v>-Oanh-KhanhT-NguyetT-LuyenT-GiangT</v>
      </c>
      <c r="D81" s="51"/>
      <c r="E81" s="51"/>
      <c r="F81" s="51"/>
      <c r="K81" s="56"/>
    </row>
    <row r="82" spans="1:11">
      <c r="A82" s="117"/>
      <c r="B82" s="6">
        <v>4</v>
      </c>
      <c r="C82" s="52" t="str">
        <f t="shared" si="0"/>
        <v>-Oanh-KhanhT-AnhT-NguyetT</v>
      </c>
      <c r="D82" s="51"/>
      <c r="E82" s="51"/>
      <c r="F82" s="51"/>
      <c r="K82" s="56"/>
    </row>
    <row r="83" spans="1:11" ht="15" thickBot="1">
      <c r="A83" s="118"/>
      <c r="B83" s="8">
        <v>5</v>
      </c>
      <c r="C83" s="52" t="e">
        <f t="shared" si="0"/>
        <v>#N/A</v>
      </c>
      <c r="D83" s="51"/>
      <c r="E83" s="51"/>
      <c r="F83" s="51"/>
      <c r="K83" s="56"/>
    </row>
    <row r="84" spans="1:11">
      <c r="A84" s="116">
        <v>7</v>
      </c>
      <c r="B84" s="9">
        <v>1</v>
      </c>
      <c r="C84" s="52" t="str">
        <f t="shared" si="0"/>
        <v>-GiangT-Oanh-AnhT</v>
      </c>
      <c r="D84" s="51"/>
      <c r="E84" s="51"/>
      <c r="F84" s="51"/>
      <c r="K84" s="56"/>
    </row>
    <row r="85" spans="1:11">
      <c r="A85" s="117"/>
      <c r="B85" s="6">
        <v>2</v>
      </c>
      <c r="C85" s="52" t="str">
        <f t="shared" si="0"/>
        <v>-KhanhT-GiangT-Oanh-SangT-AnhT</v>
      </c>
      <c r="D85" s="51"/>
      <c r="E85" s="51"/>
      <c r="F85" s="51"/>
      <c r="K85" s="56"/>
    </row>
    <row r="86" spans="1:11">
      <c r="A86" s="117"/>
      <c r="B86" s="6">
        <v>3</v>
      </c>
      <c r="C86" s="52" t="str">
        <f t="shared" si="0"/>
        <v>-AnhT-Oanh-KhanhT-GiangT-SangT</v>
      </c>
      <c r="D86" s="51"/>
      <c r="E86" s="51"/>
      <c r="F86" s="51"/>
      <c r="K86" s="56"/>
    </row>
    <row r="87" spans="1:11">
      <c r="A87" s="117"/>
      <c r="B87" s="6">
        <v>4</v>
      </c>
      <c r="C87" s="52" t="str">
        <f t="shared" si="0"/>
        <v>-KhanhT-AnhT-Oanh-GiangT-NguyetT</v>
      </c>
      <c r="D87" s="51"/>
      <c r="E87" s="51"/>
      <c r="F87" s="51"/>
      <c r="K87" s="56"/>
    </row>
    <row r="88" spans="1:11" ht="15" thickBot="1">
      <c r="A88" s="118"/>
      <c r="B88" s="8">
        <v>5</v>
      </c>
      <c r="C88" s="52" t="e">
        <f t="shared" si="0"/>
        <v>#N/A</v>
      </c>
      <c r="D88" s="51"/>
      <c r="E88" s="51"/>
      <c r="F88" s="51"/>
      <c r="K88" s="56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03"/>
  <sheetViews>
    <sheetView topLeftCell="A94" workbookViewId="0">
      <selection activeCell="C98" sqref="C98:L99"/>
    </sheetView>
  </sheetViews>
  <sheetFormatPr defaultRowHeight="14.25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>
      <c r="A1" s="94" t="str">
        <f>'TKB TOAN TRUONG'!A1:L1</f>
        <v>THỜI KHOÁ BIỂU TOÀN TRƯỜNG BUỔI SÁNG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67"/>
      <c r="N1" s="67"/>
    </row>
    <row r="2" spans="1:14" ht="22.5">
      <c r="A2" s="95" t="str">
        <f>'TKB TOAN TRUONG'!A2:L2</f>
        <v>LẦN 2 - KỲ II - NĂM HỌC 2018 - 2019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68"/>
      <c r="N2" s="68"/>
    </row>
    <row r="3" spans="1:14" ht="23.25">
      <c r="A3" s="95" t="str">
        <f>'TKB TOAN TRUONG'!A3:L3</f>
        <v>Thực hiện từ ngày   21 tháng 1 năm 2019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69"/>
      <c r="N3" s="69"/>
    </row>
    <row r="4" spans="1:14" ht="30" customHeight="1">
      <c r="A4" s="125" t="s">
        <v>242</v>
      </c>
      <c r="B4" s="125"/>
      <c r="C4" s="73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</row>
    <row r="5" spans="1:14" ht="32.25" customHeight="1">
      <c r="A5" s="123" t="s">
        <v>244</v>
      </c>
      <c r="B5" s="123"/>
      <c r="C5" s="74" t="str">
        <f>RIGHT(C6,LEN(C6)-3)</f>
        <v>HuyS</v>
      </c>
      <c r="D5" s="74" t="str">
        <f t="shared" ref="D5:L5" si="0">RIGHT(D6,LEN(D6)-3)</f>
        <v>DLanT</v>
      </c>
      <c r="E5" s="74" t="str">
        <f t="shared" si="0"/>
        <v>BichV</v>
      </c>
      <c r="F5" s="74" t="str">
        <f t="shared" si="0"/>
        <v>TrungV</v>
      </c>
      <c r="G5" s="74" t="str">
        <f t="shared" si="0"/>
        <v>HaV</v>
      </c>
      <c r="H5" s="74" t="str">
        <f t="shared" si="0"/>
        <v>NguyetV</v>
      </c>
      <c r="I5" s="74" t="str">
        <f t="shared" si="0"/>
        <v>GiongCN</v>
      </c>
      <c r="J5" s="74" t="str">
        <f t="shared" si="0"/>
        <v>HuyD</v>
      </c>
      <c r="K5" s="74" t="str">
        <f t="shared" si="0"/>
        <v>PhuongS</v>
      </c>
      <c r="L5" s="74" t="str">
        <f t="shared" si="0"/>
        <v>ThaiL</v>
      </c>
    </row>
    <row r="6" spans="1:14" ht="46.5" customHeight="1">
      <c r="A6" s="99" t="s">
        <v>169</v>
      </c>
      <c r="B6" s="47">
        <v>1</v>
      </c>
      <c r="C6" s="44" t="str">
        <f>'TKB TOAN TRUONG'!C5</f>
        <v>CC-HuyS</v>
      </c>
      <c r="D6" s="44" t="str">
        <f>'TKB TOAN TRUONG'!D5</f>
        <v>CC-DLanT</v>
      </c>
      <c r="E6" s="44" t="str">
        <f>'TKB TOAN TRUONG'!E5</f>
        <v>CC-BichV</v>
      </c>
      <c r="F6" s="44" t="str">
        <f>'TKB TOAN TRUONG'!F5</f>
        <v>CC-TrungV</v>
      </c>
      <c r="G6" s="44" t="str">
        <f>'TKB TOAN TRUONG'!G5</f>
        <v>CC-HaV</v>
      </c>
      <c r="H6" s="44" t="str">
        <f>'TKB TOAN TRUONG'!H5</f>
        <v>CC-NguyetV</v>
      </c>
      <c r="I6" s="44" t="str">
        <f>'TKB TOAN TRUONG'!I5</f>
        <v>CC-GiongCN</v>
      </c>
      <c r="J6" s="44" t="str">
        <f>'TKB TOAN TRUONG'!J5</f>
        <v>CC-HuyD</v>
      </c>
      <c r="K6" s="44" t="str">
        <f>'TKB TOAN TRUONG'!K5</f>
        <v>CC-PhuongS</v>
      </c>
      <c r="L6" s="44" t="str">
        <f>'TKB TOAN TRUONG'!L5</f>
        <v>CC-ThaiL</v>
      </c>
    </row>
    <row r="7" spans="1:14" s="7" customFormat="1" ht="46.5" customHeight="1">
      <c r="A7" s="99"/>
      <c r="B7" s="70">
        <v>2</v>
      </c>
      <c r="C7" s="44" t="str">
        <f>'TKB TOAN TRUONG'!C6</f>
        <v>SH-HuyS</v>
      </c>
      <c r="D7" s="44" t="str">
        <f>'TKB TOAN TRUONG'!D6</f>
        <v>SH-DLanT</v>
      </c>
      <c r="E7" s="44" t="str">
        <f>'TKB TOAN TRUONG'!E6</f>
        <v>SH-BichV</v>
      </c>
      <c r="F7" s="44" t="str">
        <f>'TKB TOAN TRUONG'!F6</f>
        <v>SH-TrungV</v>
      </c>
      <c r="G7" s="44" t="str">
        <f>'TKB TOAN TRUONG'!G6</f>
        <v>SH-HaV</v>
      </c>
      <c r="H7" s="44" t="str">
        <f>'TKB TOAN TRUONG'!H6</f>
        <v>SH-NguyetV</v>
      </c>
      <c r="I7" s="44" t="str">
        <f>'TKB TOAN TRUONG'!I6</f>
        <v>SH-GiongCN</v>
      </c>
      <c r="J7" s="44" t="str">
        <f>'TKB TOAN TRUONG'!J6</f>
        <v>SH-HuyD</v>
      </c>
      <c r="K7" s="44" t="str">
        <f>'TKB TOAN TRUONG'!K6</f>
        <v>SH-PhuongS</v>
      </c>
      <c r="L7" s="44" t="str">
        <f>'TKB TOAN TRUONG'!L6</f>
        <v>SH-ThaiL</v>
      </c>
    </row>
    <row r="8" spans="1:14" s="7" customFormat="1" ht="46.5" customHeight="1">
      <c r="A8" s="99"/>
      <c r="B8" s="70">
        <v>3</v>
      </c>
      <c r="C8" s="44" t="str">
        <f>'TKB TOAN TRUONG'!C7</f>
        <v>TD-SauTD</v>
      </c>
      <c r="D8" s="44" t="str">
        <f>'TKB TOAN TRUONG'!D7</f>
        <v>Hoa-TienH</v>
      </c>
      <c r="E8" s="44" t="str">
        <f>'TKB TOAN TRUONG'!E7</f>
        <v>Hoa-HangH</v>
      </c>
      <c r="F8" s="44" t="str">
        <f>'TKB TOAN TRUONG'!F7</f>
        <v>Dia-HuyenD</v>
      </c>
      <c r="G8" s="44" t="str">
        <f>'TKB TOAN TRUONG'!G7</f>
        <v>Dia-HuyD</v>
      </c>
      <c r="H8" s="44" t="str">
        <f>'TKB TOAN TRUONG'!H7</f>
        <v>Tin-MaiT</v>
      </c>
      <c r="I8" s="44" t="str">
        <f>'TKB TOAN TRUONG'!I7</f>
        <v>Tin-DLanT</v>
      </c>
      <c r="J8" s="44" t="str">
        <f>'TKB TOAN TRUONG'!J7</f>
        <v>Toan-AnhT</v>
      </c>
      <c r="K8" s="44" t="str">
        <f>'TKB TOAN TRUONG'!K7</f>
        <v>TD-DaiTD</v>
      </c>
      <c r="L8" s="44" t="str">
        <f>'TKB TOAN TRUONG'!L7</f>
        <v>Sinh-HuyS</v>
      </c>
    </row>
    <row r="9" spans="1:14" s="7" customFormat="1" ht="46.5" customHeight="1">
      <c r="A9" s="99"/>
      <c r="B9" s="70">
        <v>4</v>
      </c>
      <c r="C9" s="44" t="str">
        <f>'TKB TOAN TRUONG'!C8</f>
        <v>Hoa-HanhH</v>
      </c>
      <c r="D9" s="44" t="str">
        <f>'TKB TOAN TRUONG'!D8</f>
        <v>Ly-NhaL</v>
      </c>
      <c r="E9" s="44" t="str">
        <f>'TKB TOAN TRUONG'!E8</f>
        <v>Toan-KhanhT</v>
      </c>
      <c r="F9" s="44" t="str">
        <f>'TKB TOAN TRUONG'!F8</f>
        <v>TA-ThanNN</v>
      </c>
      <c r="G9" s="44" t="str">
        <f>'TKB TOAN TRUONG'!G8</f>
        <v>Tin-MaiT</v>
      </c>
      <c r="H9" s="44" t="str">
        <f>'TKB TOAN TRUONG'!H8</f>
        <v>TA-LoanNN</v>
      </c>
      <c r="I9" s="44" t="str">
        <f>'TKB TOAN TRUONG'!I8</f>
        <v>GDCD-HuyenGD</v>
      </c>
      <c r="J9" s="44" t="str">
        <f>'TKB TOAN TRUONG'!J8</f>
        <v>TD-DaiTD</v>
      </c>
      <c r="K9" s="44" t="str">
        <f>'TKB TOAN TRUONG'!K8</f>
        <v>Dia-TrangD</v>
      </c>
      <c r="L9" s="44" t="str">
        <f>'TKB TOAN TRUONG'!L8</f>
        <v>Hoa-HienH</v>
      </c>
    </row>
    <row r="10" spans="1:14" s="7" customFormat="1" ht="46.5" customHeight="1" thickBot="1">
      <c r="A10" s="100"/>
      <c r="B10" s="37">
        <v>5</v>
      </c>
      <c r="C10" s="44" t="str">
        <f>'TKB TOAN TRUONG'!C9</f>
        <v>Ly-ThaiL</v>
      </c>
      <c r="D10" s="44" t="str">
        <f>'TKB TOAN TRUONG'!D9</f>
        <v>Dia-TrangD</v>
      </c>
      <c r="E10" s="44" t="str">
        <f>'TKB TOAN TRUONG'!E9</f>
        <v>Ly-NhaL</v>
      </c>
      <c r="F10" s="44" t="str">
        <f>'TKB TOAN TRUONG'!F9</f>
        <v>TA-ThanNN</v>
      </c>
      <c r="G10" s="44" t="str">
        <f>'TKB TOAN TRUONG'!G9</f>
        <v>Toan-KhanhT</v>
      </c>
      <c r="H10" s="44" t="str">
        <f>'TKB TOAN TRUONG'!H9</f>
        <v>GDCD-HanGD</v>
      </c>
      <c r="I10" s="44" t="str">
        <f>'TKB TOAN TRUONG'!I9</f>
        <v>Van-BichV</v>
      </c>
      <c r="J10" s="44" t="str">
        <f>'TKB TOAN TRUONG'!J9</f>
        <v>Hoa-HanhH</v>
      </c>
      <c r="K10" s="44" t="str">
        <f>'TKB TOAN TRUONG'!K9</f>
        <v>Tin-DLanT</v>
      </c>
      <c r="L10" s="44" t="str">
        <f>'TKB TOAN TRUONG'!L9</f>
        <v>Dia-HuyD</v>
      </c>
    </row>
    <row r="11" spans="1:14" s="7" customFormat="1" ht="46.5" customHeight="1">
      <c r="A11" s="98" t="s">
        <v>170</v>
      </c>
      <c r="B11" s="38">
        <v>1</v>
      </c>
      <c r="C11" s="44" t="str">
        <f>'TKB TOAN TRUONG'!C10</f>
        <v>TA-HaNN</v>
      </c>
      <c r="D11" s="44" t="str">
        <f>'TKB TOAN TRUONG'!D10</f>
        <v>Toan-Oanh</v>
      </c>
      <c r="E11" s="44" t="str">
        <f>'TKB TOAN TRUONG'!E10</f>
        <v>Ly-NhaL</v>
      </c>
      <c r="F11" s="44" t="str">
        <f>'TKB TOAN TRUONG'!F10</f>
        <v>TA-ThanNN</v>
      </c>
      <c r="G11" s="44" t="str">
        <f>'TKB TOAN TRUONG'!G10</f>
        <v>Tin-MaiT</v>
      </c>
      <c r="H11" s="44" t="str">
        <f>'TKB TOAN TRUONG'!H10</f>
        <v>Van-NguyetV</v>
      </c>
      <c r="I11" s="44" t="str">
        <f>'TKB TOAN TRUONG'!I10</f>
        <v>Ly-ThaiL</v>
      </c>
      <c r="J11" s="44" t="str">
        <f>'TKB TOAN TRUONG'!J10</f>
        <v>Ly-VietL</v>
      </c>
      <c r="K11" s="44" t="str">
        <f>'TKB TOAN TRUONG'!K10</f>
        <v>Hoa-ThiH</v>
      </c>
      <c r="L11" s="44" t="str">
        <f>'TKB TOAN TRUONG'!L10</f>
        <v>TD-DaiTD</v>
      </c>
    </row>
    <row r="12" spans="1:14" s="7" customFormat="1" ht="46.5" customHeight="1">
      <c r="A12" s="99"/>
      <c r="B12" s="39">
        <v>2</v>
      </c>
      <c r="C12" s="44" t="str">
        <f>'TKB TOAN TRUONG'!C11</f>
        <v>TA-HaNN</v>
      </c>
      <c r="D12" s="44" t="str">
        <f>'TKB TOAN TRUONG'!D11</f>
        <v>Toan-Oanh</v>
      </c>
      <c r="E12" s="44" t="str">
        <f>'TKB TOAN TRUONG'!E11</f>
        <v>TA-NHangNN</v>
      </c>
      <c r="F12" s="44" t="str">
        <f>'TKB TOAN TRUONG'!F11</f>
        <v>Ly-NhaL</v>
      </c>
      <c r="G12" s="44" t="str">
        <f>'TKB TOAN TRUONG'!G11</f>
        <v>Van-HaV</v>
      </c>
      <c r="H12" s="44" t="str">
        <f>'TKB TOAN TRUONG'!H11</f>
        <v>Toan-LuyenT</v>
      </c>
      <c r="I12" s="44" t="str">
        <f>'TKB TOAN TRUONG'!I11</f>
        <v>KTCN-GiongCN</v>
      </c>
      <c r="J12" s="44" t="str">
        <f>'TKB TOAN TRUONG'!J11</f>
        <v>Dia-HuyD</v>
      </c>
      <c r="K12" s="44" t="str">
        <f>'TKB TOAN TRUONG'!K11</f>
        <v>Van-HueV</v>
      </c>
      <c r="L12" s="44" t="str">
        <f>'TKB TOAN TRUONG'!L11</f>
        <v>Ly-ThaiL</v>
      </c>
    </row>
    <row r="13" spans="1:14" s="7" customFormat="1" ht="46.5" customHeight="1">
      <c r="A13" s="99"/>
      <c r="B13" s="39">
        <v>3</v>
      </c>
      <c r="C13" s="44" t="str">
        <f>'TKB TOAN TRUONG'!C12</f>
        <v>Toan-Oanh</v>
      </c>
      <c r="D13" s="44" t="str">
        <f>'TKB TOAN TRUONG'!D12</f>
        <v>Ly-NhaL</v>
      </c>
      <c r="E13" s="44" t="str">
        <f>'TKB TOAN TRUONG'!E12</f>
        <v>Dia-HuongD</v>
      </c>
      <c r="F13" s="44" t="str">
        <f>'TKB TOAN TRUONG'!F12</f>
        <v>Van-TrungV</v>
      </c>
      <c r="G13" s="44" t="str">
        <f>'TKB TOAN TRUONG'!G12</f>
        <v>Hoa-HanhH</v>
      </c>
      <c r="H13" s="44" t="str">
        <f>'TKB TOAN TRUONG'!H12</f>
        <v>Toan-LuyenT</v>
      </c>
      <c r="I13" s="44" t="str">
        <f>'TKB TOAN TRUONG'!I12</f>
        <v>Hoa-HienH</v>
      </c>
      <c r="J13" s="44" t="str">
        <f>'TKB TOAN TRUONG'!J12</f>
        <v>Tin-NLanT</v>
      </c>
      <c r="K13" s="44" t="str">
        <f>'TKB TOAN TRUONG'!K12</f>
        <v>Toan-NguyetT</v>
      </c>
      <c r="L13" s="44" t="str">
        <f>'TKB TOAN TRUONG'!L12</f>
        <v>TA-HaNN</v>
      </c>
    </row>
    <row r="14" spans="1:14" s="7" customFormat="1" ht="46.5" customHeight="1">
      <c r="A14" s="99"/>
      <c r="B14" s="39">
        <v>4</v>
      </c>
      <c r="C14" s="44" t="str">
        <f>'TKB TOAN TRUONG'!C13</f>
        <v>Ly-ThaiL</v>
      </c>
      <c r="D14" s="44" t="str">
        <f>'TKB TOAN TRUONG'!D13</f>
        <v>Van-NguyetV</v>
      </c>
      <c r="E14" s="44" t="str">
        <f>'TKB TOAN TRUONG'!E13</f>
        <v>TD-SauTD</v>
      </c>
      <c r="F14" s="44" t="str">
        <f>'TKB TOAN TRUONG'!F13</f>
        <v>Toan-NguyetT</v>
      </c>
      <c r="G14" s="44" t="str">
        <f>'TKB TOAN TRUONG'!G13</f>
        <v>Toan-KhanhT</v>
      </c>
      <c r="H14" s="44" t="str">
        <f>'TKB TOAN TRUONG'!H13</f>
        <v>Tin-MaiT</v>
      </c>
      <c r="I14" s="44" t="str">
        <f>'TKB TOAN TRUONG'!I13</f>
        <v>TA-NHangNN</v>
      </c>
      <c r="J14" s="44" t="str">
        <f>'TKB TOAN TRUONG'!J13</f>
        <v>TA-ThanNN</v>
      </c>
      <c r="K14" s="44" t="str">
        <f>'TKB TOAN TRUONG'!K13</f>
        <v>KTCN-GiongCN</v>
      </c>
      <c r="L14" s="44" t="str">
        <f>'TKB TOAN TRUONG'!L13</f>
        <v>Dia-HuyD</v>
      </c>
    </row>
    <row r="15" spans="1:14" s="7" customFormat="1" ht="46.5" customHeight="1" thickBot="1">
      <c r="A15" s="100"/>
      <c r="B15" s="40">
        <v>5</v>
      </c>
      <c r="C15" s="44" t="str">
        <f>'TKB TOAN TRUONG'!C14</f>
        <v>Dia-TrangD</v>
      </c>
      <c r="D15" s="44" t="str">
        <f>'TKB TOAN TRUONG'!D14</f>
        <v>Van-NguyetV</v>
      </c>
      <c r="E15" s="44" t="str">
        <f>'TKB TOAN TRUONG'!E14</f>
        <v>Hoa-HangH</v>
      </c>
      <c r="F15" s="44" t="str">
        <f>'TKB TOAN TRUONG'!F14</f>
        <v>Tin-NLanT</v>
      </c>
      <c r="G15" s="44" t="str">
        <f>'TKB TOAN TRUONG'!G14</f>
        <v>Toan-KhanhT</v>
      </c>
      <c r="H15" s="44" t="str">
        <f>'TKB TOAN TRUONG'!H14</f>
        <v>Ly-VietL</v>
      </c>
      <c r="I15" s="44" t="str">
        <f>'TKB TOAN TRUONG'!I14</f>
        <v>TA-NHangNN</v>
      </c>
      <c r="J15" s="44" t="str">
        <f>'TKB TOAN TRUONG'!J14</f>
        <v>TA-ThanNN</v>
      </c>
      <c r="K15" s="44" t="str">
        <f>'TKB TOAN TRUONG'!K14</f>
        <v>TA-ThuyNN</v>
      </c>
      <c r="L15" s="44" t="str">
        <f>'TKB TOAN TRUONG'!L14</f>
        <v>Hoa-HienH</v>
      </c>
    </row>
    <row r="16" spans="1:14" s="7" customFormat="1" ht="46.5" customHeight="1">
      <c r="A16" s="98" t="s">
        <v>171</v>
      </c>
      <c r="B16" s="38">
        <v>1</v>
      </c>
      <c r="C16" s="44" t="str">
        <f>'TKB TOAN TRUONG'!C15</f>
        <v>TA-HaNN</v>
      </c>
      <c r="D16" s="44" t="str">
        <f>'TKB TOAN TRUONG'!D15</f>
        <v>TD-SauTD</v>
      </c>
      <c r="E16" s="44" t="str">
        <f>'TKB TOAN TRUONG'!E15</f>
        <v>Tin-DLanT</v>
      </c>
      <c r="F16" s="44" t="str">
        <f>'TKB TOAN TRUONG'!F15</f>
        <v>Su-DamS</v>
      </c>
      <c r="G16" s="44" t="str">
        <f>'TKB TOAN TRUONG'!G15</f>
        <v>TA-NHangNN</v>
      </c>
      <c r="H16" s="44" t="str">
        <f>'TKB TOAN TRUONG'!H15</f>
        <v>TD-DanTD</v>
      </c>
      <c r="I16" s="44" t="str">
        <f>'TKB TOAN TRUONG'!I15</f>
        <v>TD-DaiTD</v>
      </c>
      <c r="J16" s="44" t="str">
        <f>'TKB TOAN TRUONG'!J15</f>
        <v>Ly-VietL</v>
      </c>
      <c r="K16" s="44" t="str">
        <f>'TKB TOAN TRUONG'!K15</f>
        <v>Van-HueV</v>
      </c>
      <c r="L16" s="44" t="str">
        <f>'TKB TOAN TRUONG'!L15</f>
        <v>Toan-Oanh</v>
      </c>
    </row>
    <row r="17" spans="1:12" s="7" customFormat="1" ht="46.5" customHeight="1">
      <c r="A17" s="99"/>
      <c r="B17" s="39">
        <v>2</v>
      </c>
      <c r="C17" s="44" t="str">
        <f>'TKB TOAN TRUONG'!C16</f>
        <v>Toan-Oanh</v>
      </c>
      <c r="D17" s="44" t="str">
        <f>'TKB TOAN TRUONG'!D16</f>
        <v>Su-DamS</v>
      </c>
      <c r="E17" s="44" t="str">
        <f>'TKB TOAN TRUONG'!E16</f>
        <v>Van-BichV</v>
      </c>
      <c r="F17" s="44" t="str">
        <f>'TKB TOAN TRUONG'!F16</f>
        <v>Toan-NguyetT</v>
      </c>
      <c r="G17" s="44" t="str">
        <f>'TKB TOAN TRUONG'!G16</f>
        <v>TA-NHangNN</v>
      </c>
      <c r="H17" s="44" t="str">
        <f>'TKB TOAN TRUONG'!H16</f>
        <v>KTCN-ThuyCN</v>
      </c>
      <c r="I17" s="44" t="str">
        <f>'TKB TOAN TRUONG'!I16</f>
        <v>Hoa-HienH</v>
      </c>
      <c r="J17" s="44" t="str">
        <f>'TKB TOAN TRUONG'!J16</f>
        <v>Van-NgaV</v>
      </c>
      <c r="K17" s="44" t="str">
        <f>'TKB TOAN TRUONG'!K16</f>
        <v>Van-HueV</v>
      </c>
      <c r="L17" s="44" t="str">
        <f>'TKB TOAN TRUONG'!L16</f>
        <v>TD-DaiTD</v>
      </c>
    </row>
    <row r="18" spans="1:12" s="7" customFormat="1" ht="46.5" customHeight="1">
      <c r="A18" s="99"/>
      <c r="B18" s="39">
        <v>3</v>
      </c>
      <c r="C18" s="44" t="str">
        <f>'TKB TOAN TRUONG'!C17</f>
        <v>Sinh-HuyS</v>
      </c>
      <c r="D18" s="44" t="str">
        <f>'TKB TOAN TRUONG'!D17</f>
        <v>Toan-Oanh</v>
      </c>
      <c r="E18" s="44" t="str">
        <f>'TKB TOAN TRUONG'!E17</f>
        <v>Van-BichV</v>
      </c>
      <c r="F18" s="44" t="str">
        <f>'TKB TOAN TRUONG'!F17</f>
        <v>Ly-NhaL</v>
      </c>
      <c r="G18" s="44" t="str">
        <f>'TKB TOAN TRUONG'!G17</f>
        <v>Su-DamS</v>
      </c>
      <c r="H18" s="44" t="str">
        <f>'TKB TOAN TRUONG'!H17</f>
        <v>Toan-LuyenT</v>
      </c>
      <c r="I18" s="44" t="str">
        <f>'TKB TOAN TRUONG'!I17</f>
        <v>Dia-HuyenD</v>
      </c>
      <c r="J18" s="44" t="str">
        <f>'TKB TOAN TRUONG'!J17</f>
        <v>TD-DaiTD</v>
      </c>
      <c r="K18" s="44" t="str">
        <f>'TKB TOAN TRUONG'!K17</f>
        <v>Tin-DLanT</v>
      </c>
      <c r="L18" s="44" t="str">
        <f>'TKB TOAN TRUONG'!L17</f>
        <v>TA-HaNN</v>
      </c>
    </row>
    <row r="19" spans="1:12" s="7" customFormat="1" ht="46.5" customHeight="1">
      <c r="A19" s="99"/>
      <c r="B19" s="39">
        <v>4</v>
      </c>
      <c r="C19" s="44" t="str">
        <f>'TKB TOAN TRUONG'!C18</f>
        <v>Hoa-HanhH</v>
      </c>
      <c r="D19" s="44" t="str">
        <f>'TKB TOAN TRUONG'!D18</f>
        <v>Tin-DLanT</v>
      </c>
      <c r="E19" s="44" t="str">
        <f>'TKB TOAN TRUONG'!E18</f>
        <v>TA-NHangNN</v>
      </c>
      <c r="F19" s="44" t="str">
        <f>'TKB TOAN TRUONG'!F18</f>
        <v>TD-DanTD</v>
      </c>
      <c r="G19" s="44" t="str">
        <f>'TKB TOAN TRUONG'!G18</f>
        <v>Ly-VietL</v>
      </c>
      <c r="H19" s="44" t="str">
        <f>'TKB TOAN TRUONG'!H18</f>
        <v>TA-LoanNN</v>
      </c>
      <c r="I19" s="44" t="str">
        <f>'TKB TOAN TRUONG'!I18</f>
        <v>Van-BichV</v>
      </c>
      <c r="J19" s="44" t="str">
        <f>'TKB TOAN TRUONG'!J18</f>
        <v>Dia-HuyD</v>
      </c>
      <c r="K19" s="44" t="str">
        <f>'TKB TOAN TRUONG'!K18</f>
        <v>TA-ThuyNN</v>
      </c>
      <c r="L19" s="44" t="str">
        <f>'TKB TOAN TRUONG'!L18</f>
        <v>Van-NgaV</v>
      </c>
    </row>
    <row r="20" spans="1:12" s="7" customFormat="1" ht="46.5" customHeight="1" thickBot="1">
      <c r="A20" s="100"/>
      <c r="B20" s="40">
        <v>5</v>
      </c>
      <c r="C20" s="44" t="str">
        <f>'TKB TOAN TRUONG'!C19</f>
        <v>KTCN-LamCN</v>
      </c>
      <c r="D20" s="44" t="str">
        <f>'TKB TOAN TRUONG'!D19</f>
        <v>Ly-NhaL</v>
      </c>
      <c r="E20" s="44" t="str">
        <f>'TKB TOAN TRUONG'!E19</f>
        <v>TA-NHangNN</v>
      </c>
      <c r="F20" s="44" t="str">
        <f>'TKB TOAN TRUONG'!F19</f>
        <v>Dia-HuyenD</v>
      </c>
      <c r="G20" s="44" t="str">
        <f>'TKB TOAN TRUONG'!G19</f>
        <v>Dia-HuyD</v>
      </c>
      <c r="H20" s="44" t="str">
        <f>'TKB TOAN TRUONG'!H19</f>
        <v>TA-LoanNN</v>
      </c>
      <c r="I20" s="44" t="str">
        <f>'TKB TOAN TRUONG'!I19</f>
        <v>Van-BichV</v>
      </c>
      <c r="J20" s="44" t="str">
        <f>'TKB TOAN TRUONG'!J19</f>
        <v>Hoa-HanhH</v>
      </c>
      <c r="K20" s="44" t="str">
        <f>'TKB TOAN TRUONG'!K19</f>
        <v>TA-ThuyNN</v>
      </c>
      <c r="L20" s="44" t="str">
        <f>'TKB TOAN TRUONG'!L19</f>
        <v>Van-NgaV</v>
      </c>
    </row>
    <row r="21" spans="1:12" s="7" customFormat="1" ht="46.5" customHeight="1">
      <c r="A21" s="98" t="s">
        <v>172</v>
      </c>
      <c r="B21" s="38">
        <v>1</v>
      </c>
      <c r="C21" s="44" t="str">
        <f>'TKB TOAN TRUONG'!C20</f>
        <v>GDCD-HanGD</v>
      </c>
      <c r="D21" s="44" t="str">
        <f>'TKB TOAN TRUONG'!D20</f>
        <v>TA-LoanNN</v>
      </c>
      <c r="E21" s="44" t="str">
        <f>'TKB TOAN TRUONG'!E20</f>
        <v>Sinh-HuyS</v>
      </c>
      <c r="F21" s="44" t="str">
        <f>'TKB TOAN TRUONG'!F20</f>
        <v>TA-ThanNN</v>
      </c>
      <c r="G21" s="44" t="str">
        <f>'TKB TOAN TRUONG'!G20</f>
        <v>TD-DanTD</v>
      </c>
      <c r="H21" s="44" t="str">
        <f>'TKB TOAN TRUONG'!H20</f>
        <v>Ly-VietL</v>
      </c>
      <c r="I21" s="44" t="str">
        <f>'TKB TOAN TRUONG'!I20</f>
        <v>Toan-AnhT</v>
      </c>
      <c r="J21" s="44" t="str">
        <f>'TKB TOAN TRUONG'!J20</f>
        <v>Van-NgaV</v>
      </c>
      <c r="K21" s="44" t="str">
        <f>'TKB TOAN TRUONG'!K20</f>
        <v>Su-ThuyS</v>
      </c>
      <c r="L21" s="44" t="str">
        <f>'TKB TOAN TRUONG'!L20</f>
        <v>Tin-NLanT</v>
      </c>
    </row>
    <row r="22" spans="1:12" s="7" customFormat="1" ht="46.5" customHeight="1">
      <c r="A22" s="99"/>
      <c r="B22" s="39">
        <v>2</v>
      </c>
      <c r="C22" s="44" t="str">
        <f>'TKB TOAN TRUONG'!C21</f>
        <v>Van-HaV</v>
      </c>
      <c r="D22" s="44" t="str">
        <f>'TKB TOAN TRUONG'!D21</f>
        <v>TA-LoanNN</v>
      </c>
      <c r="E22" s="44" t="str">
        <f>'TKB TOAN TRUONG'!E21</f>
        <v>TD-SauTD</v>
      </c>
      <c r="F22" s="44" t="str">
        <f>'TKB TOAN TRUONG'!F21</f>
        <v>Toan-NguyetT</v>
      </c>
      <c r="G22" s="44" t="str">
        <f>'TKB TOAN TRUONG'!G21</f>
        <v>KTCN-ThuyCN</v>
      </c>
      <c r="H22" s="44" t="str">
        <f>'TKB TOAN TRUONG'!H21</f>
        <v>Su-AnhS</v>
      </c>
      <c r="I22" s="44" t="str">
        <f>'TKB TOAN TRUONG'!I21</f>
        <v>Toan-AnhT</v>
      </c>
      <c r="J22" s="44" t="str">
        <f>'TKB TOAN TRUONG'!J21</f>
        <v>Van-NgaV</v>
      </c>
      <c r="K22" s="44" t="str">
        <f>'TKB TOAN TRUONG'!K21</f>
        <v>TA-ThuyNN</v>
      </c>
      <c r="L22" s="44" t="str">
        <f>'TKB TOAN TRUONG'!L21</f>
        <v>Su-ThuyS</v>
      </c>
    </row>
    <row r="23" spans="1:12" s="7" customFormat="1" ht="46.5" customHeight="1">
      <c r="A23" s="99"/>
      <c r="B23" s="39">
        <v>3</v>
      </c>
      <c r="C23" s="44" t="str">
        <f>'TKB TOAN TRUONG'!C22</f>
        <v>Hoa-HanhH</v>
      </c>
      <c r="D23" s="44" t="str">
        <f>'TKB TOAN TRUONG'!D22</f>
        <v>Hoa-TienH</v>
      </c>
      <c r="E23" s="44" t="str">
        <f>'TKB TOAN TRUONG'!E22</f>
        <v>Su-DamS</v>
      </c>
      <c r="F23" s="44" t="str">
        <f>'TKB TOAN TRUONG'!F22</f>
        <v>Toan-NguyetT</v>
      </c>
      <c r="G23" s="44" t="str">
        <f>'TKB TOAN TRUONG'!G22</f>
        <v>Van-HaV</v>
      </c>
      <c r="H23" s="44" t="str">
        <f>'TKB TOAN TRUONG'!H22</f>
        <v>TD-DanTD</v>
      </c>
      <c r="I23" s="44" t="str">
        <f>'TKB TOAN TRUONG'!I22</f>
        <v>Dia-HuyenD</v>
      </c>
      <c r="J23" s="44" t="str">
        <f>'TKB TOAN TRUONG'!J22</f>
        <v>TA-ThanNN</v>
      </c>
      <c r="K23" s="44" t="str">
        <f>'TKB TOAN TRUONG'!K22</f>
        <v>GDCD-HanGD</v>
      </c>
      <c r="L23" s="44" t="str">
        <f>'TKB TOAN TRUONG'!L22</f>
        <v>TA-HaNN</v>
      </c>
    </row>
    <row r="24" spans="1:12" s="7" customFormat="1" ht="46.5" customHeight="1">
      <c r="A24" s="99"/>
      <c r="B24" s="39">
        <v>4</v>
      </c>
      <c r="C24" s="44" t="str">
        <f>'TKB TOAN TRUONG'!C23</f>
        <v>Su-ThuyS</v>
      </c>
      <c r="D24" s="44" t="str">
        <f>'TKB TOAN TRUONG'!D23</f>
        <v>Dia-TrangD</v>
      </c>
      <c r="E24" s="44" t="str">
        <f>'TKB TOAN TRUONG'!E23</f>
        <v>Dia-HuongD</v>
      </c>
      <c r="F24" s="44" t="str">
        <f>'TKB TOAN TRUONG'!F23</f>
        <v>Van-TrungV</v>
      </c>
      <c r="G24" s="44" t="str">
        <f>'TKB TOAN TRUONG'!G23</f>
        <v>Ly-VietL</v>
      </c>
      <c r="H24" s="44" t="str">
        <f>'TKB TOAN TRUONG'!H23</f>
        <v>Toan-LuyenT</v>
      </c>
      <c r="I24" s="44" t="str">
        <f>'TKB TOAN TRUONG'!I23</f>
        <v>Su-DamS</v>
      </c>
      <c r="J24" s="44" t="str">
        <f>'TKB TOAN TRUONG'!J23</f>
        <v>Toan-AnhT</v>
      </c>
      <c r="K24" s="44" t="str">
        <f>'TKB TOAN TRUONG'!K23</f>
        <v>Toan-NguyetT</v>
      </c>
      <c r="L24" s="44" t="str">
        <f>'TKB TOAN TRUONG'!L23</f>
        <v>GDCD-HanGD</v>
      </c>
    </row>
    <row r="25" spans="1:12" s="7" customFormat="1" ht="46.5" customHeight="1" thickBot="1">
      <c r="A25" s="100"/>
      <c r="B25" s="40">
        <v>5</v>
      </c>
      <c r="C25" s="44" t="str">
        <f>'TKB TOAN TRUONG'!C24</f>
        <v>Dia-TrangD</v>
      </c>
      <c r="D25" s="44" t="str">
        <f>'TKB TOAN TRUONG'!D24</f>
        <v>Sinh-HuyS</v>
      </c>
      <c r="E25" s="44" t="str">
        <f>'TKB TOAN TRUONG'!E24</f>
        <v>KTCN-LamCN</v>
      </c>
      <c r="F25" s="44" t="str">
        <f>'TKB TOAN TRUONG'!F24</f>
        <v>Tin-NLanT</v>
      </c>
      <c r="G25" s="44" t="str">
        <f>'TKB TOAN TRUONG'!G24</f>
        <v>Hoa-HanhH</v>
      </c>
      <c r="H25" s="44" t="str">
        <f>'TKB TOAN TRUONG'!H24</f>
        <v>Dia-HuongD</v>
      </c>
      <c r="I25" s="44" t="str">
        <f>'TKB TOAN TRUONG'!I24</f>
        <v>Sinh-PhuongS</v>
      </c>
      <c r="J25" s="44" t="str">
        <f>'TKB TOAN TRUONG'!J24</f>
        <v>Toan-AnhT</v>
      </c>
      <c r="K25" s="44" t="str">
        <f>'TKB TOAN TRUONG'!K24</f>
        <v>Ly-VietL</v>
      </c>
      <c r="L25" s="44" t="str">
        <f>'TKB TOAN TRUONG'!L24</f>
        <v>KTCN-ThuyCN</v>
      </c>
    </row>
    <row r="26" spans="1:12" s="7" customFormat="1" ht="46.5" customHeight="1">
      <c r="A26" s="98" t="s">
        <v>173</v>
      </c>
      <c r="B26" s="38">
        <v>1</v>
      </c>
      <c r="C26" s="44" t="str">
        <f>'TKB TOAN TRUONG'!C25</f>
        <v>Tin-NLanT</v>
      </c>
      <c r="D26" s="44" t="str">
        <f>'TKB TOAN TRUONG'!D25</f>
        <v>Hoa-TienH</v>
      </c>
      <c r="E26" s="44" t="str">
        <f>'TKB TOAN TRUONG'!E25</f>
        <v>Tin-DLanT</v>
      </c>
      <c r="F26" s="44" t="str">
        <f>'TKB TOAN TRUONG'!F25</f>
        <v>TD-DanTD</v>
      </c>
      <c r="G26" s="44" t="str">
        <f>'TKB TOAN TRUONG'!G25</f>
        <v>TA-NHangNN</v>
      </c>
      <c r="H26" s="44" t="str">
        <f>'TKB TOAN TRUONG'!H25</f>
        <v>Van-NguyetV</v>
      </c>
      <c r="I26" s="44" t="str">
        <f>'TKB TOAN TRUONG'!I25</f>
        <v>TD-DaiTD</v>
      </c>
      <c r="J26" s="44" t="str">
        <f>'TKB TOAN TRUONG'!J25</f>
        <v>Van-NgaV</v>
      </c>
      <c r="K26" s="44" t="str">
        <f>'TKB TOAN TRUONG'!K25</f>
        <v>Hoa-ThiH</v>
      </c>
      <c r="L26" s="44" t="str">
        <f>'TKB TOAN TRUONG'!L25</f>
        <v>Toan-Oanh</v>
      </c>
    </row>
    <row r="27" spans="1:12" s="7" customFormat="1" ht="46.5" customHeight="1">
      <c r="A27" s="99"/>
      <c r="B27" s="39">
        <v>2</v>
      </c>
      <c r="C27" s="44" t="str">
        <f>'TKB TOAN TRUONG'!C26</f>
        <v>TD-SauTD</v>
      </c>
      <c r="D27" s="44" t="str">
        <f>'TKB TOAN TRUONG'!D26</f>
        <v>Toan-Oanh</v>
      </c>
      <c r="E27" s="44" t="str">
        <f>'TKB TOAN TRUONG'!E26</f>
        <v>Ly-NhaL</v>
      </c>
      <c r="F27" s="44" t="str">
        <f>'TKB TOAN TRUONG'!F26</f>
        <v>GDCD-HuyenGD</v>
      </c>
      <c r="G27" s="44" t="str">
        <f>'TKB TOAN TRUONG'!G26</f>
        <v>TD-DanTD</v>
      </c>
      <c r="H27" s="44" t="str">
        <f>'TKB TOAN TRUONG'!H26</f>
        <v>Van-NguyetV</v>
      </c>
      <c r="I27" s="44" t="str">
        <f>'TKB TOAN TRUONG'!I26</f>
        <v>Tin-DLanT</v>
      </c>
      <c r="J27" s="44" t="str">
        <f>'TKB TOAN TRUONG'!J26</f>
        <v>Su-ThuyS</v>
      </c>
      <c r="K27" s="44" t="str">
        <f>'TKB TOAN TRUONG'!K26</f>
        <v>Toan-NguyetT</v>
      </c>
      <c r="L27" s="44" t="str">
        <f>'TKB TOAN TRUONG'!L26</f>
        <v>Van-NgaV</v>
      </c>
    </row>
    <row r="28" spans="1:12" s="7" customFormat="1" ht="46.5" customHeight="1">
      <c r="A28" s="99"/>
      <c r="B28" s="39">
        <v>3</v>
      </c>
      <c r="C28" s="44" t="str">
        <f>'TKB TOAN TRUONG'!C27</f>
        <v>Toan-Oanh</v>
      </c>
      <c r="D28" s="44" t="str">
        <f>'TKB TOAN TRUONG'!D27</f>
        <v>TD-SauTD</v>
      </c>
      <c r="E28" s="44" t="str">
        <f>'TKB TOAN TRUONG'!E27</f>
        <v>Toan-KhanhT</v>
      </c>
      <c r="F28" s="44" t="str">
        <f>'TKB TOAN TRUONG'!F27</f>
        <v>Hoa-TienH</v>
      </c>
      <c r="G28" s="44" t="str">
        <f>'TKB TOAN TRUONG'!G27</f>
        <v>Sinh-PhuongS</v>
      </c>
      <c r="H28" s="44" t="str">
        <f>'TKB TOAN TRUONG'!H27</f>
        <v>Dia-HuongD</v>
      </c>
      <c r="I28" s="44" t="str">
        <f>'TKB TOAN TRUONG'!I27</f>
        <v>TA-NHangNN</v>
      </c>
      <c r="J28" s="44" t="str">
        <f>'TKB TOAN TRUONG'!J27</f>
        <v>TA-ThanNN</v>
      </c>
      <c r="K28" s="44" t="str">
        <f>'TKB TOAN TRUONG'!K27</f>
        <v>Toan-NguyetT</v>
      </c>
      <c r="L28" s="44" t="str">
        <f>'TKB TOAN TRUONG'!L27</f>
        <v>Tin-NLanT</v>
      </c>
    </row>
    <row r="29" spans="1:12" s="7" customFormat="1" ht="46.5" customHeight="1">
      <c r="A29" s="99"/>
      <c r="B29" s="39">
        <v>4</v>
      </c>
      <c r="C29" s="44" t="str">
        <f>'TKB TOAN TRUONG'!C28</f>
        <v>Toan-Oanh</v>
      </c>
      <c r="D29" s="44" t="str">
        <f>'TKB TOAN TRUONG'!D28</f>
        <v>Tin-DLanT</v>
      </c>
      <c r="E29" s="44" t="str">
        <f>'TKB TOAN TRUONG'!E28</f>
        <v>Toan-KhanhT</v>
      </c>
      <c r="F29" s="44" t="str">
        <f>'TKB TOAN TRUONG'!F28</f>
        <v>Sinh-PhuongS</v>
      </c>
      <c r="G29" s="44" t="str">
        <f>'TKB TOAN TRUONG'!G28</f>
        <v>GDCD-HuyenGD</v>
      </c>
      <c r="H29" s="44" t="str">
        <f>'TKB TOAN TRUONG'!H28</f>
        <v>Hoa-HangH</v>
      </c>
      <c r="I29" s="44" t="str">
        <f>'TKB TOAN TRUONG'!I28</f>
        <v>Toan-AnhT</v>
      </c>
      <c r="J29" s="44" t="str">
        <f>'TKB TOAN TRUONG'!J28</f>
        <v>GDCD-HanGD</v>
      </c>
      <c r="K29" s="44" t="str">
        <f>'TKB TOAN TRUONG'!K28</f>
        <v>Van-HueV</v>
      </c>
      <c r="L29" s="44" t="str">
        <f>'TKB TOAN TRUONG'!L28</f>
        <v>Ly-ThaiL</v>
      </c>
    </row>
    <row r="30" spans="1:12" s="7" customFormat="1" ht="46.5" customHeight="1" thickBot="1">
      <c r="A30" s="100"/>
      <c r="B30" s="40">
        <v>5</v>
      </c>
      <c r="C30" s="44" t="e">
        <f>'TKB TOAN TRUONG'!C29</f>
        <v>#N/A</v>
      </c>
      <c r="D30" s="44" t="e">
        <f>'TKB TOAN TRUONG'!D29</f>
        <v>#N/A</v>
      </c>
      <c r="E30" s="44" t="e">
        <f>'TKB TOAN TRUONG'!E29</f>
        <v>#N/A</v>
      </c>
      <c r="F30" s="44" t="e">
        <f>'TKB TOAN TRUONG'!F29</f>
        <v>#N/A</v>
      </c>
      <c r="G30" s="44" t="e">
        <f>'TKB TOAN TRUONG'!G29</f>
        <v>#N/A</v>
      </c>
      <c r="H30" s="44" t="e">
        <f>'TKB TOAN TRUONG'!H29</f>
        <v>#N/A</v>
      </c>
      <c r="I30" s="44" t="e">
        <f>'TKB TOAN TRUONG'!I29</f>
        <v>#N/A</v>
      </c>
      <c r="J30" s="44" t="e">
        <f>'TKB TOAN TRUONG'!J29</f>
        <v>#N/A</v>
      </c>
      <c r="K30" s="44" t="e">
        <f>'TKB TOAN TRUONG'!K29</f>
        <v>#N/A</v>
      </c>
      <c r="L30" s="44" t="e">
        <f>'TKB TOAN TRUONG'!L29</f>
        <v>#N/A</v>
      </c>
    </row>
    <row r="31" spans="1:12" s="7" customFormat="1" ht="46.5" customHeight="1">
      <c r="A31" s="98" t="s">
        <v>174</v>
      </c>
      <c r="B31" s="38">
        <v>1</v>
      </c>
      <c r="C31" s="44" t="str">
        <f>'TKB TOAN TRUONG'!C30</f>
        <v>Van-HaV</v>
      </c>
      <c r="D31" s="44" t="str">
        <f>'TKB TOAN TRUONG'!D30</f>
        <v>Van-NguyetV</v>
      </c>
      <c r="E31" s="44" t="str">
        <f>'TKB TOAN TRUONG'!E30</f>
        <v>Hoa-HangH</v>
      </c>
      <c r="F31" s="44" t="str">
        <f>'TKB TOAN TRUONG'!F30</f>
        <v>KTCN-GiongCN</v>
      </c>
      <c r="G31" s="44" t="str">
        <f>'TKB TOAN TRUONG'!G30</f>
        <v>TA-NHangNN</v>
      </c>
      <c r="H31" s="44" t="str">
        <f>'TKB TOAN TRUONG'!H30</f>
        <v>TA-LoanNN</v>
      </c>
      <c r="I31" s="44" t="str">
        <f>'TKB TOAN TRUONG'!I30</f>
        <v>Van-BichV</v>
      </c>
      <c r="J31" s="44" t="str">
        <f>'TKB TOAN TRUONG'!J30</f>
        <v>Sinh-PhuongS</v>
      </c>
      <c r="K31" s="44" t="str">
        <f>'TKB TOAN TRUONG'!K30</f>
        <v>Ly-VietL</v>
      </c>
      <c r="L31" s="44" t="str">
        <f>'TKB TOAN TRUONG'!L30</f>
        <v>Hoa-HienH</v>
      </c>
    </row>
    <row r="32" spans="1:12" s="7" customFormat="1" ht="46.5" customHeight="1">
      <c r="A32" s="99"/>
      <c r="B32" s="39">
        <v>2</v>
      </c>
      <c r="C32" s="44" t="str">
        <f>'TKB TOAN TRUONG'!C31</f>
        <v>Van-HaV</v>
      </c>
      <c r="D32" s="44" t="str">
        <f>'TKB TOAN TRUONG'!D31</f>
        <v>GDCD-HanGD</v>
      </c>
      <c r="E32" s="44" t="str">
        <f>'TKB TOAN TRUONG'!E31</f>
        <v>Van-BichV</v>
      </c>
      <c r="F32" s="44" t="str">
        <f>'TKB TOAN TRUONG'!F31</f>
        <v>Hoa-TienH</v>
      </c>
      <c r="G32" s="44" t="str">
        <f>'TKB TOAN TRUONG'!G31</f>
        <v>Toan-KhanhT</v>
      </c>
      <c r="H32" s="44" t="str">
        <f>'TKB TOAN TRUONG'!H31</f>
        <v>Sinh-PhuongS</v>
      </c>
      <c r="I32" s="44" t="str">
        <f>'TKB TOAN TRUONG'!I31</f>
        <v>TA-NHangNN</v>
      </c>
      <c r="J32" s="44" t="str">
        <f>'TKB TOAN TRUONG'!J31</f>
        <v>KTCN-GiongCN</v>
      </c>
      <c r="K32" s="44" t="str">
        <f>'TKB TOAN TRUONG'!K31</f>
        <v>Dia-TrangD</v>
      </c>
      <c r="L32" s="44" t="str">
        <f>'TKB TOAN TRUONG'!L31</f>
        <v>Ly-ThaiL</v>
      </c>
    </row>
    <row r="33" spans="1:12" s="7" customFormat="1" ht="46.5" customHeight="1">
      <c r="A33" s="99"/>
      <c r="B33" s="39">
        <v>3</v>
      </c>
      <c r="C33" s="44" t="str">
        <f>'TKB TOAN TRUONG'!C32</f>
        <v>Ly-ThaiL</v>
      </c>
      <c r="D33" s="44" t="str">
        <f>'TKB TOAN TRUONG'!D32</f>
        <v>TA-LoanNN</v>
      </c>
      <c r="E33" s="44" t="str">
        <f>'TKB TOAN TRUONG'!E32</f>
        <v>GDCD-HuyenGD</v>
      </c>
      <c r="F33" s="44" t="str">
        <f>'TKB TOAN TRUONG'!F32</f>
        <v>Van-TrungV</v>
      </c>
      <c r="G33" s="44" t="str">
        <f>'TKB TOAN TRUONG'!G32</f>
        <v>Van-HaV</v>
      </c>
      <c r="H33" s="44" t="str">
        <f>'TKB TOAN TRUONG'!H32</f>
        <v>Van-NguyetV</v>
      </c>
      <c r="I33" s="44" t="str">
        <f>'TKB TOAN TRUONG'!I32</f>
        <v>Toan-AnhT</v>
      </c>
      <c r="J33" s="44" t="str">
        <f>'TKB TOAN TRUONG'!J32</f>
        <v>Tin-NLanT</v>
      </c>
      <c r="K33" s="44" t="str">
        <f>'TKB TOAN TRUONG'!K32</f>
        <v>TD-DaiTD</v>
      </c>
      <c r="L33" s="44" t="str">
        <f>'TKB TOAN TRUONG'!L32</f>
        <v>Toan-Oanh</v>
      </c>
    </row>
    <row r="34" spans="1:12" s="7" customFormat="1" ht="46.5" customHeight="1">
      <c r="A34" s="99"/>
      <c r="B34" s="39">
        <v>4</v>
      </c>
      <c r="C34" s="44" t="str">
        <f>'TKB TOAN TRUONG'!C33</f>
        <v>Tin-NLanT</v>
      </c>
      <c r="D34" s="44" t="str">
        <f>'TKB TOAN TRUONG'!D33</f>
        <v>KTCN-GiongCN</v>
      </c>
      <c r="E34" s="44" t="str">
        <f>'TKB TOAN TRUONG'!E33</f>
        <v>Toan-KhanhT</v>
      </c>
      <c r="F34" s="44" t="str">
        <f>'TKB TOAN TRUONG'!F33</f>
        <v>Van-TrungV</v>
      </c>
      <c r="G34" s="44" t="str">
        <f>'TKB TOAN TRUONG'!G33</f>
        <v>Van-HaV</v>
      </c>
      <c r="H34" s="44" t="str">
        <f>'TKB TOAN TRUONG'!H33</f>
        <v>Hoa-HangH</v>
      </c>
      <c r="I34" s="44" t="str">
        <f>'TKB TOAN TRUONG'!I33</f>
        <v>Ly-ThaiL</v>
      </c>
      <c r="J34" s="44" t="str">
        <f>'TKB TOAN TRUONG'!J33</f>
        <v>Toan-AnhT</v>
      </c>
      <c r="K34" s="44" t="str">
        <f>'TKB TOAN TRUONG'!K33</f>
        <v>Sinh-PhuongS</v>
      </c>
      <c r="L34" s="44" t="str">
        <f>'TKB TOAN TRUONG'!L33</f>
        <v>Toan-Oanh</v>
      </c>
    </row>
    <row r="35" spans="1:12" s="7" customFormat="1" ht="46.5" customHeight="1">
      <c r="A35" s="99"/>
      <c r="B35" s="72">
        <v>5</v>
      </c>
      <c r="C35" s="44" t="e">
        <f>'TKB TOAN TRUONG'!C34</f>
        <v>#N/A</v>
      </c>
      <c r="D35" s="44" t="e">
        <f>'TKB TOAN TRUONG'!D34</f>
        <v>#N/A</v>
      </c>
      <c r="E35" s="44" t="e">
        <f>'TKB TOAN TRUONG'!E34</f>
        <v>#N/A</v>
      </c>
      <c r="F35" s="44" t="e">
        <f>'TKB TOAN TRUONG'!F34</f>
        <v>#N/A</v>
      </c>
      <c r="G35" s="44" t="e">
        <f>'TKB TOAN TRUONG'!G34</f>
        <v>#N/A</v>
      </c>
      <c r="H35" s="44" t="e">
        <f>'TKB TOAN TRUONG'!H34</f>
        <v>#N/A</v>
      </c>
      <c r="I35" s="44" t="e">
        <f>'TKB TOAN TRUONG'!I34</f>
        <v>#N/A</v>
      </c>
      <c r="J35" s="44" t="e">
        <f>'TKB TOAN TRUONG'!J34</f>
        <v>#N/A</v>
      </c>
      <c r="K35" s="44" t="e">
        <f>'TKB TOAN TRUONG'!K34</f>
        <v>#N/A</v>
      </c>
      <c r="L35" s="44" t="e">
        <f>'TKB TOAN TRUONG'!L34</f>
        <v>#N/A</v>
      </c>
    </row>
    <row r="36" spans="1:12" ht="33.75" customHeight="1">
      <c r="A36" s="124" t="s">
        <v>245</v>
      </c>
      <c r="B36" s="124"/>
      <c r="C36" s="71" t="s">
        <v>13</v>
      </c>
      <c r="D36" s="71" t="s">
        <v>14</v>
      </c>
      <c r="E36" s="71" t="s">
        <v>15</v>
      </c>
      <c r="F36" s="71" t="s">
        <v>16</v>
      </c>
      <c r="G36" s="71" t="s">
        <v>17</v>
      </c>
      <c r="H36" s="71" t="s">
        <v>18</v>
      </c>
      <c r="I36" s="71" t="s">
        <v>19</v>
      </c>
      <c r="J36" s="71" t="s">
        <v>20</v>
      </c>
      <c r="K36" s="71" t="s">
        <v>21</v>
      </c>
      <c r="L36" s="71" t="s">
        <v>22</v>
      </c>
    </row>
    <row r="37" spans="1:12" ht="35.25" customHeight="1">
      <c r="A37" s="124" t="s">
        <v>244</v>
      </c>
      <c r="B37" s="124"/>
      <c r="C37" s="71" t="str">
        <f t="shared" ref="C37:L37" si="1">RIGHT(C38,LEN(C38)-3)</f>
        <v>HuongD</v>
      </c>
      <c r="D37" s="71" t="str">
        <f t="shared" si="1"/>
        <v>HuyenD</v>
      </c>
      <c r="E37" s="71" t="str">
        <f t="shared" si="1"/>
        <v>ThuyS</v>
      </c>
      <c r="F37" s="71" t="str">
        <f t="shared" si="1"/>
        <v>ThiH</v>
      </c>
      <c r="G37" s="71" t="str">
        <f t="shared" si="1"/>
        <v>MaiH</v>
      </c>
      <c r="H37" s="71" t="str">
        <f t="shared" si="1"/>
        <v>LamCN</v>
      </c>
      <c r="I37" s="71" t="str">
        <f t="shared" si="1"/>
        <v>NhaL</v>
      </c>
      <c r="J37" s="71" t="str">
        <f t="shared" si="1"/>
        <v>ThuyCN</v>
      </c>
      <c r="K37" s="71" t="str">
        <f t="shared" si="1"/>
        <v>QuynhL</v>
      </c>
      <c r="L37" s="71" t="str">
        <f t="shared" si="1"/>
        <v>HangH</v>
      </c>
    </row>
    <row r="38" spans="1:12" ht="48.75" customHeight="1">
      <c r="A38" s="99" t="s">
        <v>169</v>
      </c>
      <c r="B38" s="47">
        <v>1</v>
      </c>
      <c r="C38" s="44" t="str">
        <f>'TKB TOAN TRUONG'!M5</f>
        <v>CC-HuongD</v>
      </c>
      <c r="D38" s="44" t="str">
        <f>'TKB TOAN TRUONG'!N5</f>
        <v>CC-HuyenD</v>
      </c>
      <c r="E38" s="44" t="str">
        <f>'TKB TOAN TRUONG'!O5</f>
        <v>CC-ThuyS</v>
      </c>
      <c r="F38" s="44" t="str">
        <f>'TKB TOAN TRUONG'!P5</f>
        <v>CC-ThiH</v>
      </c>
      <c r="G38" s="44" t="str">
        <f>'TKB TOAN TRUONG'!Q5</f>
        <v>CC-MaiH</v>
      </c>
      <c r="H38" s="44" t="str">
        <f>'TKB TOAN TRUONG'!R5</f>
        <v>CC-LamCN</v>
      </c>
      <c r="I38" s="44" t="str">
        <f>'TKB TOAN TRUONG'!S5</f>
        <v>CC-NhaL</v>
      </c>
      <c r="J38" s="44" t="str">
        <f>'TKB TOAN TRUONG'!T5</f>
        <v>CC-ThuyCN</v>
      </c>
      <c r="K38" s="44" t="str">
        <f>'TKB TOAN TRUONG'!U5</f>
        <v>CC-QuynhL</v>
      </c>
      <c r="L38" s="44" t="str">
        <f>'TKB TOAN TRUONG'!V5</f>
        <v>CC-HangH</v>
      </c>
    </row>
    <row r="39" spans="1:12" ht="48.75" customHeight="1">
      <c r="A39" s="99"/>
      <c r="B39" s="70">
        <v>2</v>
      </c>
      <c r="C39" s="44" t="str">
        <f>'TKB TOAN TRUONG'!M6</f>
        <v>SH-HuongD</v>
      </c>
      <c r="D39" s="44" t="str">
        <f>'TKB TOAN TRUONG'!N6</f>
        <v>SH-HuyenD</v>
      </c>
      <c r="E39" s="44" t="str">
        <f>'TKB TOAN TRUONG'!O6</f>
        <v>SH-ThuyS</v>
      </c>
      <c r="F39" s="44" t="str">
        <f>'TKB TOAN TRUONG'!P6</f>
        <v>SH-ThiH</v>
      </c>
      <c r="G39" s="44" t="str">
        <f>'TKB TOAN TRUONG'!Q6</f>
        <v>SH-MaiH</v>
      </c>
      <c r="H39" s="44" t="str">
        <f>'TKB TOAN TRUONG'!R6</f>
        <v>SH-LamCN</v>
      </c>
      <c r="I39" s="44" t="str">
        <f>'TKB TOAN TRUONG'!S6</f>
        <v>SH-NhaL</v>
      </c>
      <c r="J39" s="44" t="str">
        <f>'TKB TOAN TRUONG'!T6</f>
        <v>SH-ThuyCN</v>
      </c>
      <c r="K39" s="44" t="str">
        <f>'TKB TOAN TRUONG'!U6</f>
        <v>SH-QuynhL</v>
      </c>
      <c r="L39" s="44" t="str">
        <f>'TKB TOAN TRUONG'!V6</f>
        <v>SH-HangH</v>
      </c>
    </row>
    <row r="40" spans="1:12" ht="48.75" customHeight="1">
      <c r="A40" s="99"/>
      <c r="B40" s="70">
        <v>3</v>
      </c>
      <c r="C40" s="44" t="str">
        <f>'TKB TOAN TRUONG'!M7</f>
        <v>KTCN-GiongCN</v>
      </c>
      <c r="D40" s="44" t="str">
        <f>'TKB TOAN TRUONG'!N7</f>
        <v>TA-NHangNN</v>
      </c>
      <c r="E40" s="44" t="str">
        <f>'TKB TOAN TRUONG'!O7</f>
        <v>KTCN-LamCN</v>
      </c>
      <c r="F40" s="44" t="str">
        <f>'TKB TOAN TRUONG'!P7</f>
        <v>Toan-KhanhT</v>
      </c>
      <c r="G40" s="44" t="str">
        <f>'TKB TOAN TRUONG'!Q7</f>
        <v>Van-BichV</v>
      </c>
      <c r="H40" s="44" t="str">
        <f>'TKB TOAN TRUONG'!R7</f>
        <v>Ly-YenL</v>
      </c>
      <c r="I40" s="44" t="str">
        <f>'TKB TOAN TRUONG'!S7</f>
        <v>Sinh-NLanS</v>
      </c>
      <c r="J40" s="44" t="str">
        <f>'TKB TOAN TRUONG'!T7</f>
        <v>GDCD-HanGD</v>
      </c>
      <c r="K40" s="44" t="str">
        <f>'TKB TOAN TRUONG'!U7</f>
        <v>Toan-HuyT</v>
      </c>
      <c r="L40" s="44" t="str">
        <f>'TKB TOAN TRUONG'!V7</f>
        <v>Sinh-PhuongS</v>
      </c>
    </row>
    <row r="41" spans="1:12" ht="48.75" customHeight="1">
      <c r="A41" s="99"/>
      <c r="B41" s="70">
        <v>4</v>
      </c>
      <c r="C41" s="44" t="str">
        <f>'TKB TOAN TRUONG'!M8</f>
        <v>Van-TrungV</v>
      </c>
      <c r="D41" s="44" t="str">
        <f>'TKB TOAN TRUONG'!N8</f>
        <v>Ly-YenL</v>
      </c>
      <c r="E41" s="44" t="str">
        <f>'TKB TOAN TRUONG'!O8</f>
        <v>Toan-LuyenT</v>
      </c>
      <c r="F41" s="44" t="str">
        <f>'TKB TOAN TRUONG'!P8</f>
        <v>Sinh-NLanS</v>
      </c>
      <c r="G41" s="44" t="str">
        <f>'TKB TOAN TRUONG'!Q8</f>
        <v>KTCN-LamCN</v>
      </c>
      <c r="H41" s="44" t="str">
        <f>'TKB TOAN TRUONG'!R8</f>
        <v>TD-SauTD</v>
      </c>
      <c r="I41" s="44" t="str">
        <f>'TKB TOAN TRUONG'!S8</f>
        <v>Van-HoaV</v>
      </c>
      <c r="J41" s="44" t="str">
        <f>'TKB TOAN TRUONG'!T8</f>
        <v>TA-ThuyNN</v>
      </c>
      <c r="K41" s="44" t="str">
        <f>'TKB TOAN TRUONG'!U8</f>
        <v>Dia-HuongD</v>
      </c>
      <c r="L41" s="44" t="str">
        <f>'TKB TOAN TRUONG'!V8</f>
        <v>KTCN-GiongCN</v>
      </c>
    </row>
    <row r="42" spans="1:12" ht="48.75" customHeight="1" thickBot="1">
      <c r="A42" s="100"/>
      <c r="B42" s="37">
        <v>5</v>
      </c>
      <c r="C42" s="44" t="str">
        <f>'TKB TOAN TRUONG'!M9</f>
        <v>Van-TrungV</v>
      </c>
      <c r="D42" s="44" t="str">
        <f>'TKB TOAN TRUONG'!N9</f>
        <v>KTCN-GiongCN</v>
      </c>
      <c r="E42" s="44" t="str">
        <f>'TKB TOAN TRUONG'!O9</f>
        <v>Toan-LuyenT</v>
      </c>
      <c r="F42" s="44" t="str">
        <f>'TKB TOAN TRUONG'!P9</f>
        <v>KTCN-LamCN</v>
      </c>
      <c r="G42" s="44" t="str">
        <f>'TKB TOAN TRUONG'!Q9</f>
        <v>TA-NHangNN</v>
      </c>
      <c r="H42" s="44" t="str">
        <f>'TKB TOAN TRUONG'!R9</f>
        <v>Sinh-NLanS</v>
      </c>
      <c r="I42" s="44" t="str">
        <f>'TKB TOAN TRUONG'!S9</f>
        <v>Van-HoaV</v>
      </c>
      <c r="J42" s="44" t="str">
        <f>'TKB TOAN TRUONG'!T9</f>
        <v>TA-ThuyNN</v>
      </c>
      <c r="K42" s="44" t="str">
        <f>'TKB TOAN TRUONG'!U9</f>
        <v>Hoa-ThangH</v>
      </c>
      <c r="L42" s="44" t="str">
        <f>'TKB TOAN TRUONG'!V9</f>
        <v>Hoa-HangH</v>
      </c>
    </row>
    <row r="43" spans="1:12" ht="48.75" customHeight="1">
      <c r="A43" s="98" t="s">
        <v>170</v>
      </c>
      <c r="B43" s="38">
        <v>1</v>
      </c>
      <c r="C43" s="44" t="str">
        <f>'TKB TOAN TRUONG'!M10</f>
        <v>KTCN-GiongCN</v>
      </c>
      <c r="D43" s="44" t="str">
        <f>'TKB TOAN TRUONG'!N10</f>
        <v>Hoa-ThangH</v>
      </c>
      <c r="E43" s="44" t="str">
        <f>'TKB TOAN TRUONG'!O10</f>
        <v>TA-QuyNN</v>
      </c>
      <c r="F43" s="44" t="str">
        <f>'TKB TOAN TRUONG'!P10</f>
        <v>TD-SauTD</v>
      </c>
      <c r="G43" s="44" t="str">
        <f>'TKB TOAN TRUONG'!Q10</f>
        <v>TA-NHangNN</v>
      </c>
      <c r="H43" s="44" t="str">
        <f>'TKB TOAN TRUONG'!R10</f>
        <v>Van-NgaV</v>
      </c>
      <c r="I43" s="44" t="str">
        <f>'TKB TOAN TRUONG'!S10</f>
        <v>Sinh-NLanS</v>
      </c>
      <c r="J43" s="44" t="str">
        <f>'TKB TOAN TRUONG'!T10</f>
        <v>Tin-NLanT</v>
      </c>
      <c r="K43" s="44" t="str">
        <f>'TKB TOAN TRUONG'!U10</f>
        <v>GDCD-HanGD</v>
      </c>
      <c r="L43" s="44" t="str">
        <f>'TKB TOAN TRUONG'!V10</f>
        <v>GDQP-ThangQP</v>
      </c>
    </row>
    <row r="44" spans="1:12" ht="48.75" customHeight="1">
      <c r="A44" s="99"/>
      <c r="B44" s="39">
        <v>2</v>
      </c>
      <c r="C44" s="44" t="str">
        <f>'TKB TOAN TRUONG'!M11</f>
        <v>Van-TrungV</v>
      </c>
      <c r="D44" s="44" t="str">
        <f>'TKB TOAN TRUONG'!N11</f>
        <v>Tin-MaiT</v>
      </c>
      <c r="E44" s="44" t="str">
        <f>'TKB TOAN TRUONG'!O11</f>
        <v>TA-QuyNN</v>
      </c>
      <c r="F44" s="44" t="str">
        <f>'TKB TOAN TRUONG'!P11</f>
        <v>Ly-YenL</v>
      </c>
      <c r="G44" s="44" t="str">
        <f>'TKB TOAN TRUONG'!Q11</f>
        <v>TD-SauTD</v>
      </c>
      <c r="H44" s="44" t="str">
        <f>'TKB TOAN TRUONG'!R11</f>
        <v>Van-NgaV</v>
      </c>
      <c r="I44" s="44" t="str">
        <f>'TKB TOAN TRUONG'!S11</f>
        <v>Hoa-ThiH</v>
      </c>
      <c r="J44" s="44" t="str">
        <f>'TKB TOAN TRUONG'!T11</f>
        <v>TD-DaiTD</v>
      </c>
      <c r="K44" s="44" t="str">
        <f>'TKB TOAN TRUONG'!U11</f>
        <v>GDQP-ThangQP</v>
      </c>
      <c r="L44" s="44" t="str">
        <f>'TKB TOAN TRUONG'!V11</f>
        <v>TA-ThuyNN</v>
      </c>
    </row>
    <row r="45" spans="1:12" ht="48.75" customHeight="1">
      <c r="A45" s="99"/>
      <c r="B45" s="39">
        <v>3</v>
      </c>
      <c r="C45" s="44" t="str">
        <f>'TKB TOAN TRUONG'!M12</f>
        <v>Hoa-ThiH</v>
      </c>
      <c r="D45" s="44" t="str">
        <f>'TKB TOAN TRUONG'!N12</f>
        <v>TA-NHangNN</v>
      </c>
      <c r="E45" s="44" t="str">
        <f>'TKB TOAN TRUONG'!O12</f>
        <v>Hoa-HangH</v>
      </c>
      <c r="F45" s="44" t="str">
        <f>'TKB TOAN TRUONG'!P12</f>
        <v>TA-QuyNN</v>
      </c>
      <c r="G45" s="44" t="str">
        <f>'TKB TOAN TRUONG'!Q12</f>
        <v>GDCD-HuyenGD</v>
      </c>
      <c r="H45" s="44" t="str">
        <f>'TKB TOAN TRUONG'!R12</f>
        <v>TD-SauTD</v>
      </c>
      <c r="I45" s="44" t="str">
        <f>'TKB TOAN TRUONG'!S12</f>
        <v>Toan-HuyT</v>
      </c>
      <c r="J45" s="44" t="str">
        <f>'TKB TOAN TRUONG'!T12</f>
        <v>Sinh-NLanS</v>
      </c>
      <c r="K45" s="44" t="str">
        <f>'TKB TOAN TRUONG'!U12</f>
        <v>Hoa-ThangH</v>
      </c>
      <c r="L45" s="44" t="str">
        <f>'TKB TOAN TRUONG'!V12</f>
        <v>TD-DaiTD</v>
      </c>
    </row>
    <row r="46" spans="1:12" ht="48.75" customHeight="1">
      <c r="A46" s="99"/>
      <c r="B46" s="39">
        <v>4</v>
      </c>
      <c r="C46" s="44" t="str">
        <f>'TKB TOAN TRUONG'!M13</f>
        <v>Sinh-NLanS</v>
      </c>
      <c r="D46" s="44" t="str">
        <f>'TKB TOAN TRUONG'!N13</f>
        <v>TD-DaiTD</v>
      </c>
      <c r="E46" s="44" t="str">
        <f>'TKB TOAN TRUONG'!O13</f>
        <v>Dia-TrangD</v>
      </c>
      <c r="F46" s="44" t="str">
        <f>'TKB TOAN TRUONG'!P13</f>
        <v>Van-NgaV</v>
      </c>
      <c r="G46" s="44" t="str">
        <f>'TKB TOAN TRUONG'!Q13</f>
        <v>Van-BichV</v>
      </c>
      <c r="H46" s="44" t="str">
        <f>'TKB TOAN TRUONG'!R13</f>
        <v>Tin-NLanT</v>
      </c>
      <c r="I46" s="44" t="str">
        <f>'TKB TOAN TRUONG'!S13</f>
        <v>Toan-HuyT</v>
      </c>
      <c r="J46" s="44" t="str">
        <f>'TKB TOAN TRUONG'!T13</f>
        <v>Su-PhuongSu</v>
      </c>
      <c r="K46" s="44" t="str">
        <f>'TKB TOAN TRUONG'!U13</f>
        <v>TA-QuyNN</v>
      </c>
      <c r="L46" s="44" t="str">
        <f>'TKB TOAN TRUONG'!V13</f>
        <v>Toan-LuyenT</v>
      </c>
    </row>
    <row r="47" spans="1:12" ht="48.75" customHeight="1" thickBot="1">
      <c r="A47" s="100"/>
      <c r="B47" s="40">
        <v>5</v>
      </c>
      <c r="C47" s="44" t="str">
        <f>'TKB TOAN TRUONG'!M14</f>
        <v>Toan-NgaT</v>
      </c>
      <c r="D47" s="44" t="str">
        <f>'TKB TOAN TRUONG'!N14</f>
        <v>KTCN-GiongCN</v>
      </c>
      <c r="E47" s="44" t="str">
        <f>'TKB TOAN TRUONG'!O14</f>
        <v>Sinh-NLanS</v>
      </c>
      <c r="F47" s="44" t="str">
        <f>'TKB TOAN TRUONG'!P14</f>
        <v>Van-NgaV</v>
      </c>
      <c r="G47" s="44" t="str">
        <f>'TKB TOAN TRUONG'!Q14</f>
        <v>Van-BichV</v>
      </c>
      <c r="H47" s="44" t="str">
        <f>'TKB TOAN TRUONG'!R14</f>
        <v>TA-QuyNN</v>
      </c>
      <c r="I47" s="44" t="str">
        <f>'TKB TOAN TRUONG'!S14</f>
        <v>Ly-NhaL</v>
      </c>
      <c r="J47" s="44" t="str">
        <f>'TKB TOAN TRUONG'!T14</f>
        <v>Hoa-ThangH</v>
      </c>
      <c r="K47" s="44" t="str">
        <f>'TKB TOAN TRUONG'!U14</f>
        <v>Van-TrungV</v>
      </c>
      <c r="L47" s="44" t="str">
        <f>'TKB TOAN TRUONG'!V14</f>
        <v>Toan-LuyenT</v>
      </c>
    </row>
    <row r="48" spans="1:12" ht="48.75" customHeight="1">
      <c r="A48" s="98" t="s">
        <v>171</v>
      </c>
      <c r="B48" s="38">
        <v>1</v>
      </c>
      <c r="C48" s="44" t="str">
        <f>'TKB TOAN TRUONG'!M15</f>
        <v>Toan-NgaT</v>
      </c>
      <c r="D48" s="44" t="str">
        <f>'TKB TOAN TRUONG'!N15</f>
        <v>Dia-HuyenD</v>
      </c>
      <c r="E48" s="44" t="str">
        <f>'TKB TOAN TRUONG'!O15</f>
        <v>Sinh-NLanS</v>
      </c>
      <c r="F48" s="44" t="str">
        <f>'TKB TOAN TRUONG'!P15</f>
        <v>Hoa-ThiH</v>
      </c>
      <c r="G48" s="44" t="str">
        <f>'TKB TOAN TRUONG'!Q15</f>
        <v>Ly-YenL</v>
      </c>
      <c r="H48" s="44" t="str">
        <f>'TKB TOAN TRUONG'!R15</f>
        <v>Van-NgaV</v>
      </c>
      <c r="I48" s="44" t="str">
        <f>'TKB TOAN TRUONG'!S15</f>
        <v>TA-QuyNN</v>
      </c>
      <c r="J48" s="44" t="str">
        <f>'TKB TOAN TRUONG'!T15</f>
        <v>Toan-GiangT</v>
      </c>
      <c r="K48" s="44" t="str">
        <f>'TKB TOAN TRUONG'!U15</f>
        <v>Toan-HuyT</v>
      </c>
      <c r="L48" s="44" t="str">
        <f>'TKB TOAN TRUONG'!V15</f>
        <v>Van-LocV</v>
      </c>
    </row>
    <row r="49" spans="1:12" ht="48.75" customHeight="1">
      <c r="A49" s="99"/>
      <c r="B49" s="39">
        <v>2</v>
      </c>
      <c r="C49" s="44" t="str">
        <f>'TKB TOAN TRUONG'!M16</f>
        <v>Hoa-ThiH</v>
      </c>
      <c r="D49" s="44" t="str">
        <f>'TKB TOAN TRUONG'!N16</f>
        <v>Toan-LuyenT</v>
      </c>
      <c r="E49" s="44" t="str">
        <f>'TKB TOAN TRUONG'!O16</f>
        <v>TD-SauTD</v>
      </c>
      <c r="F49" s="44" t="str">
        <f>'TKB TOAN TRUONG'!P16</f>
        <v>GDCD-HuyenGD</v>
      </c>
      <c r="G49" s="44" t="str">
        <f>'TKB TOAN TRUONG'!Q16</f>
        <v>Toan-GiangT</v>
      </c>
      <c r="H49" s="44" t="str">
        <f>'TKB TOAN TRUONG'!R16</f>
        <v>Sinh-NLanS</v>
      </c>
      <c r="I49" s="44" t="str">
        <f>'TKB TOAN TRUONG'!S16</f>
        <v>TA-QuyNN</v>
      </c>
      <c r="J49" s="44" t="str">
        <f>'TKB TOAN TRUONG'!T16</f>
        <v>TA-ThuyNN</v>
      </c>
      <c r="K49" s="44" t="str">
        <f>'TKB TOAN TRUONG'!U16</f>
        <v>Toan-HuyT</v>
      </c>
      <c r="L49" s="44" t="str">
        <f>'TKB TOAN TRUONG'!V16</f>
        <v>Van-LocV</v>
      </c>
    </row>
    <row r="50" spans="1:12" ht="48.75" customHeight="1">
      <c r="A50" s="99"/>
      <c r="B50" s="39">
        <v>3</v>
      </c>
      <c r="C50" s="44" t="str">
        <f>'TKB TOAN TRUONG'!M17</f>
        <v>Ly-NhatL</v>
      </c>
      <c r="D50" s="44" t="str">
        <f>'TKB TOAN TRUONG'!N17</f>
        <v>Sinh-NLanS</v>
      </c>
      <c r="E50" s="44" t="str">
        <f>'TKB TOAN TRUONG'!O17</f>
        <v>GDCD-HuyenGD</v>
      </c>
      <c r="F50" s="44" t="str">
        <f>'TKB TOAN TRUONG'!P17</f>
        <v>KTCN-LamCN</v>
      </c>
      <c r="G50" s="44" t="str">
        <f>'TKB TOAN TRUONG'!Q17</f>
        <v>GDQP-ThuanQP</v>
      </c>
      <c r="H50" s="44" t="str">
        <f>'TKB TOAN TRUONG'!R17</f>
        <v>Toan-GiangT</v>
      </c>
      <c r="I50" s="44" t="str">
        <f>'TKB TOAN TRUONG'!S17</f>
        <v>TD-SauTD</v>
      </c>
      <c r="J50" s="44" t="str">
        <f>'TKB TOAN TRUONG'!T17</f>
        <v>Ly-QuynhL</v>
      </c>
      <c r="K50" s="44" t="str">
        <f>'TKB TOAN TRUONG'!U17</f>
        <v>KTCN-ThuyCN</v>
      </c>
      <c r="L50" s="44" t="str">
        <f>'TKB TOAN TRUONG'!V17</f>
        <v>Su-PhuongSu</v>
      </c>
    </row>
    <row r="51" spans="1:12" ht="48.75" customHeight="1">
      <c r="A51" s="99"/>
      <c r="B51" s="39">
        <v>4</v>
      </c>
      <c r="C51" s="44" t="str">
        <f>'TKB TOAN TRUONG'!M18</f>
        <v>TD-DaiTD</v>
      </c>
      <c r="D51" s="44" t="str">
        <f>'TKB TOAN TRUONG'!N18</f>
        <v>Ly-YenL</v>
      </c>
      <c r="E51" s="44" t="str">
        <f>'TKB TOAN TRUONG'!O18</f>
        <v>Ly-QuynhL</v>
      </c>
      <c r="F51" s="44" t="str">
        <f>'TKB TOAN TRUONG'!P18</f>
        <v>Toan-KhanhT</v>
      </c>
      <c r="G51" s="44" t="str">
        <f>'TKB TOAN TRUONG'!Q18</f>
        <v>TD-SauTD</v>
      </c>
      <c r="H51" s="44" t="str">
        <f>'TKB TOAN TRUONG'!R18</f>
        <v>Hoa-MaiH</v>
      </c>
      <c r="I51" s="44" t="str">
        <f>'TKB TOAN TRUONG'!S18</f>
        <v>GDCD-HuyenGD</v>
      </c>
      <c r="J51" s="44" t="str">
        <f>'TKB TOAN TRUONG'!T18</f>
        <v>Sinh-NLanS</v>
      </c>
      <c r="K51" s="44" t="str">
        <f>'TKB TOAN TRUONG'!U18</f>
        <v>TA-QuyNN</v>
      </c>
      <c r="L51" s="44" t="str">
        <f>'TKB TOAN TRUONG'!V18</f>
        <v>Toan-LuyenT</v>
      </c>
    </row>
    <row r="52" spans="1:12" ht="48.75" customHeight="1" thickBot="1">
      <c r="A52" s="100"/>
      <c r="B52" s="40">
        <v>5</v>
      </c>
      <c r="C52" s="44" t="str">
        <f>'TKB TOAN TRUONG'!M19</f>
        <v>GDQP-ThuanQP</v>
      </c>
      <c r="D52" s="44" t="str">
        <f>'TKB TOAN TRUONG'!N19</f>
        <v>Hoa-ThangH</v>
      </c>
      <c r="E52" s="44" t="str">
        <f>'TKB TOAN TRUONG'!O19</f>
        <v>Toan-LuyenT</v>
      </c>
      <c r="F52" s="44" t="str">
        <f>'TKB TOAN TRUONG'!P19</f>
        <v>Toan-KhanhT</v>
      </c>
      <c r="G52" s="44" t="str">
        <f>'TKB TOAN TRUONG'!Q19</f>
        <v>Sinh-NLanS</v>
      </c>
      <c r="H52" s="44" t="str">
        <f>'TKB TOAN TRUONG'!R19</f>
        <v>Su-PhuongSu</v>
      </c>
      <c r="I52" s="44" t="str">
        <f>'TKB TOAN TRUONG'!S19</f>
        <v>Toan-HuyT</v>
      </c>
      <c r="J52" s="44" t="str">
        <f>'TKB TOAN TRUONG'!T19</f>
        <v>KTCN-ThuyCN</v>
      </c>
      <c r="K52" s="44" t="str">
        <f>'TKB TOAN TRUONG'!U19</f>
        <v>TA-QuyNN</v>
      </c>
      <c r="L52" s="44" t="str">
        <f>'TKB TOAN TRUONG'!V19</f>
        <v>Ly-QuynhL</v>
      </c>
    </row>
    <row r="53" spans="1:12" ht="48.75" customHeight="1">
      <c r="A53" s="98" t="s">
        <v>172</v>
      </c>
      <c r="B53" s="38">
        <v>1</v>
      </c>
      <c r="C53" s="44" t="str">
        <f>'TKB TOAN TRUONG'!M20</f>
        <v>Toan-NgaT</v>
      </c>
      <c r="D53" s="44" t="str">
        <f>'TKB TOAN TRUONG'!N20</f>
        <v>Sinh-NLanS</v>
      </c>
      <c r="E53" s="44" t="str">
        <f>'TKB TOAN TRUONG'!O20</f>
        <v>Ly-QuynhL</v>
      </c>
      <c r="F53" s="44" t="str">
        <f>'TKB TOAN TRUONG'!P20</f>
        <v>Dia-HuongD</v>
      </c>
      <c r="G53" s="44" t="str">
        <f>'TKB TOAN TRUONG'!Q20</f>
        <v>Ly-YenL</v>
      </c>
      <c r="H53" s="44" t="str">
        <f>'TKB TOAN TRUONG'!R20</f>
        <v>TA-QuyNN</v>
      </c>
      <c r="I53" s="44" t="str">
        <f>'TKB TOAN TRUONG'!S20</f>
        <v>TD-SauTD</v>
      </c>
      <c r="J53" s="44" t="str">
        <f>'TKB TOAN TRUONG'!T20</f>
        <v>Toan-GiangT</v>
      </c>
      <c r="K53" s="44" t="str">
        <f>'TKB TOAN TRUONG'!U20</f>
        <v>Toan-HuyT</v>
      </c>
      <c r="L53" s="44" t="str">
        <f>'TKB TOAN TRUONG'!V20</f>
        <v>Van-LocV</v>
      </c>
    </row>
    <row r="54" spans="1:12" ht="48.75" customHeight="1">
      <c r="A54" s="99"/>
      <c r="B54" s="39">
        <v>2</v>
      </c>
      <c r="C54" s="44" t="str">
        <f>'TKB TOAN TRUONG'!M21</f>
        <v>Toan-NgaT</v>
      </c>
      <c r="D54" s="44" t="str">
        <f>'TKB TOAN TRUONG'!N21</f>
        <v>Toan-LuyenT</v>
      </c>
      <c r="E54" s="44" t="str">
        <f>'TKB TOAN TRUONG'!O21</f>
        <v>GDQP-ThuanQP</v>
      </c>
      <c r="F54" s="44" t="str">
        <f>'TKB TOAN TRUONG'!P21</f>
        <v>Sinh-NLanS</v>
      </c>
      <c r="G54" s="44" t="str">
        <f>'TKB TOAN TRUONG'!Q21</f>
        <v>KTCN-LamCN</v>
      </c>
      <c r="H54" s="44" t="str">
        <f>'TKB TOAN TRUONG'!R21</f>
        <v>TA-QuyNN</v>
      </c>
      <c r="I54" s="44" t="str">
        <f>'TKB TOAN TRUONG'!S21</f>
        <v>Toan-HuyT</v>
      </c>
      <c r="J54" s="44" t="str">
        <f>'TKB TOAN TRUONG'!T21</f>
        <v>Toan-GiangT</v>
      </c>
      <c r="K54" s="44" t="str">
        <f>'TKB TOAN TRUONG'!U21</f>
        <v>Ly-QuynhL</v>
      </c>
      <c r="L54" s="44" t="str">
        <f>'TKB TOAN TRUONG'!V21</f>
        <v>Dia-HuongD</v>
      </c>
    </row>
    <row r="55" spans="1:12" ht="48.75" customHeight="1">
      <c r="A55" s="99"/>
      <c r="B55" s="39">
        <v>3</v>
      </c>
      <c r="C55" s="44" t="str">
        <f>'TKB TOAN TRUONG'!M22</f>
        <v>Ly-NhatL</v>
      </c>
      <c r="D55" s="44" t="str">
        <f>'TKB TOAN TRUONG'!N22</f>
        <v>Su-ThuyS</v>
      </c>
      <c r="E55" s="44" t="str">
        <f>'TKB TOAN TRUONG'!O22</f>
        <v>TA-QuyNN</v>
      </c>
      <c r="F55" s="44" t="str">
        <f>'TKB TOAN TRUONG'!P22</f>
        <v>Ly-YenL</v>
      </c>
      <c r="G55" s="44" t="str">
        <f>'TKB TOAN TRUONG'!Q22</f>
        <v>Su-AnhS</v>
      </c>
      <c r="H55" s="44" t="str">
        <f>'TKB TOAN TRUONG'!R22</f>
        <v>Van-NgaV</v>
      </c>
      <c r="I55" s="44" t="str">
        <f>'TKB TOAN TRUONG'!S22</f>
        <v>Tin-NLanT</v>
      </c>
      <c r="J55" s="44" t="str">
        <f>'TKB TOAN TRUONG'!T22</f>
        <v>Ly-QuynhL</v>
      </c>
      <c r="K55" s="44" t="str">
        <f>'TKB TOAN TRUONG'!U22</f>
        <v>Sinh-PhuongS</v>
      </c>
      <c r="L55" s="44" t="str">
        <f>'TKB TOAN TRUONG'!V22</f>
        <v>Toan-LuyenT</v>
      </c>
    </row>
    <row r="56" spans="1:12" ht="48.75" customHeight="1">
      <c r="A56" s="99"/>
      <c r="B56" s="39">
        <v>4</v>
      </c>
      <c r="C56" s="44" t="str">
        <f>'TKB TOAN TRUONG'!M23</f>
        <v>Sinh-NLanS</v>
      </c>
      <c r="D56" s="44" t="str">
        <f>'TKB TOAN TRUONG'!N23</f>
        <v>GDQP-ThuanQP</v>
      </c>
      <c r="E56" s="44" t="str">
        <f>'TKB TOAN TRUONG'!O23</f>
        <v>Van-HuongV</v>
      </c>
      <c r="F56" s="44" t="str">
        <f>'TKB TOAN TRUONG'!P23</f>
        <v>TD-SauTD</v>
      </c>
      <c r="G56" s="44" t="str">
        <f>'TKB TOAN TRUONG'!Q23</f>
        <v>Tin-NLanT</v>
      </c>
      <c r="H56" s="44" t="str">
        <f>'TKB TOAN TRUONG'!R23</f>
        <v>KTCN-LamCN</v>
      </c>
      <c r="I56" s="44" t="str">
        <f>'TKB TOAN TRUONG'!S23</f>
        <v>KTCN-ThuyCN</v>
      </c>
      <c r="J56" s="44" t="str">
        <f>'TKB TOAN TRUONG'!T23</f>
        <v>Van-HoaV</v>
      </c>
      <c r="K56" s="44" t="str">
        <f>'TKB TOAN TRUONG'!U23</f>
        <v>TA-QuyNN</v>
      </c>
      <c r="L56" s="44" t="str">
        <f>'TKB TOAN TRUONG'!V23</f>
        <v>TA-ThuyNN</v>
      </c>
    </row>
    <row r="57" spans="1:12" ht="48.75" customHeight="1" thickBot="1">
      <c r="A57" s="100"/>
      <c r="B57" s="40">
        <v>5</v>
      </c>
      <c r="C57" s="44" t="str">
        <f>'TKB TOAN TRUONG'!M24</f>
        <v>TA-ThanNN</v>
      </c>
      <c r="D57" s="44" t="str">
        <f>'TKB TOAN TRUONG'!N24</f>
        <v>Van-HuongV</v>
      </c>
      <c r="E57" s="44" t="str">
        <f>'TKB TOAN TRUONG'!O24</f>
        <v>Toan-LuyenT</v>
      </c>
      <c r="F57" s="44" t="str">
        <f>'TKB TOAN TRUONG'!P24</f>
        <v>Van-NgaV</v>
      </c>
      <c r="G57" s="44" t="str">
        <f>'TKB TOAN TRUONG'!Q24</f>
        <v>Sinh-NLanS</v>
      </c>
      <c r="H57" s="44" t="str">
        <f>'TKB TOAN TRUONG'!R24</f>
        <v>GDQP-ThuanQP</v>
      </c>
      <c r="I57" s="44" t="str">
        <f>'TKB TOAN TRUONG'!S24</f>
        <v>TA-QuyNN</v>
      </c>
      <c r="J57" s="44" t="str">
        <f>'TKB TOAN TRUONG'!T24</f>
        <v>Van-HoaV</v>
      </c>
      <c r="K57" s="44" t="str">
        <f>'TKB TOAN TRUONG'!U24</f>
        <v>Van-TrungV</v>
      </c>
      <c r="L57" s="44" t="str">
        <f>'TKB TOAN TRUONG'!V24</f>
        <v>TA-ThuyNN</v>
      </c>
    </row>
    <row r="58" spans="1:12" ht="48.75" customHeight="1">
      <c r="A58" s="98" t="s">
        <v>173</v>
      </c>
      <c r="B58" s="38">
        <v>1</v>
      </c>
      <c r="C58" s="44" t="str">
        <f>'TKB TOAN TRUONG'!M25</f>
        <v>GDCD-HanGD</v>
      </c>
      <c r="D58" s="44" t="str">
        <f>'TKB TOAN TRUONG'!N25</f>
        <v>Ly-YenL</v>
      </c>
      <c r="E58" s="44" t="str">
        <f>'TKB TOAN TRUONG'!O25</f>
        <v>TD-SauTD</v>
      </c>
      <c r="F58" s="44" t="str">
        <f>'TKB TOAN TRUONG'!P25</f>
        <v>Su-ThuyS</v>
      </c>
      <c r="G58" s="44" t="str">
        <f>'TKB TOAN TRUONG'!Q25</f>
        <v>Toan-GiangT</v>
      </c>
      <c r="H58" s="44" t="str">
        <f>'TKB TOAN TRUONG'!R25</f>
        <v>TA-QuyNN</v>
      </c>
      <c r="I58" s="44" t="str">
        <f>'TKB TOAN TRUONG'!S25</f>
        <v>Ly-NhaL</v>
      </c>
      <c r="J58" s="44" t="str">
        <f>'TKB TOAN TRUONG'!T25</f>
        <v>GDQP-ThuanQP</v>
      </c>
      <c r="K58" s="44" t="str">
        <f>'TKB TOAN TRUONG'!U25</f>
        <v>Sinh-PhuongS</v>
      </c>
      <c r="L58" s="44" t="str">
        <f>'TKB TOAN TRUONG'!V25</f>
        <v>Hoa-HangH</v>
      </c>
    </row>
    <row r="59" spans="1:12" ht="48.75" customHeight="1">
      <c r="A59" s="99"/>
      <c r="B59" s="39">
        <v>2</v>
      </c>
      <c r="C59" s="44" t="str">
        <f>'TKB TOAN TRUONG'!M26</f>
        <v>TD-DaiTD</v>
      </c>
      <c r="D59" s="44" t="str">
        <f>'TKB TOAN TRUONG'!N26</f>
        <v>Toan-LuyenT</v>
      </c>
      <c r="E59" s="44" t="str">
        <f>'TKB TOAN TRUONG'!O26</f>
        <v>Tin-NLanT</v>
      </c>
      <c r="F59" s="44" t="str">
        <f>'TKB TOAN TRUONG'!P26</f>
        <v>Hoa-ThiH</v>
      </c>
      <c r="G59" s="44" t="str">
        <f>'TKB TOAN TRUONG'!Q26</f>
        <v>Hoa-MaiH</v>
      </c>
      <c r="H59" s="44" t="str">
        <f>'TKB TOAN TRUONG'!R26</f>
        <v>Toan-GiangT</v>
      </c>
      <c r="I59" s="44" t="str">
        <f>'TKB TOAN TRUONG'!S26</f>
        <v>TA-QuyNN</v>
      </c>
      <c r="J59" s="44" t="str">
        <f>'TKB TOAN TRUONG'!T26</f>
        <v>TA-ThuyNN</v>
      </c>
      <c r="K59" s="44" t="str">
        <f>'TKB TOAN TRUONG'!U26</f>
        <v>Su-PhuongSu</v>
      </c>
      <c r="L59" s="44" t="str">
        <f>'TKB TOAN TRUONG'!V26</f>
        <v>GDCD-HanGD</v>
      </c>
    </row>
    <row r="60" spans="1:12" ht="48.75" customHeight="1">
      <c r="A60" s="99"/>
      <c r="B60" s="39">
        <v>3</v>
      </c>
      <c r="C60" s="44" t="str">
        <f>'TKB TOAN TRUONG'!M27</f>
        <v>Ly-NhatL</v>
      </c>
      <c r="D60" s="44" t="str">
        <f>'TKB TOAN TRUONG'!N27</f>
        <v>Toan-LuyenT</v>
      </c>
      <c r="E60" s="44" t="str">
        <f>'TKB TOAN TRUONG'!O27</f>
        <v>Hoa-HangH</v>
      </c>
      <c r="F60" s="44" t="str">
        <f>'TKB TOAN TRUONG'!P27</f>
        <v>Ly-YenL</v>
      </c>
      <c r="G60" s="44" t="str">
        <f>'TKB TOAN TRUONG'!Q27</f>
        <v>Dia-HuyD</v>
      </c>
      <c r="H60" s="44" t="str">
        <f>'TKB TOAN TRUONG'!R27</f>
        <v>GDCD-HuyenGD</v>
      </c>
      <c r="I60" s="44" t="str">
        <f>'TKB TOAN TRUONG'!S27</f>
        <v>KTCN-ThuyCN</v>
      </c>
      <c r="J60" s="44" t="str">
        <f>'TKB TOAN TRUONG'!T27</f>
        <v>Toan-GiangT</v>
      </c>
      <c r="K60" s="44" t="str">
        <f>'TKB TOAN TRUONG'!U27</f>
        <v>TD-DaiTD</v>
      </c>
      <c r="L60" s="44" t="str">
        <f>'TKB TOAN TRUONG'!V27</f>
        <v>Van-LocV</v>
      </c>
    </row>
    <row r="61" spans="1:12" ht="48.75" customHeight="1">
      <c r="A61" s="99"/>
      <c r="B61" s="39">
        <v>4</v>
      </c>
      <c r="C61" s="44" t="str">
        <f>'TKB TOAN TRUONG'!M28</f>
        <v>Dia-HuongD</v>
      </c>
      <c r="D61" s="44" t="str">
        <f>'TKB TOAN TRUONG'!N28</f>
        <v>TD-DaiTD</v>
      </c>
      <c r="E61" s="44" t="str">
        <f>'TKB TOAN TRUONG'!O28</f>
        <v>Van-HuongV</v>
      </c>
      <c r="F61" s="44" t="str">
        <f>'TKB TOAN TRUONG'!P28</f>
        <v>TA-QuyNN</v>
      </c>
      <c r="G61" s="44" t="str">
        <f>'TKB TOAN TRUONG'!Q28</f>
        <v>TA-NHangNN</v>
      </c>
      <c r="H61" s="44" t="str">
        <f>'TKB TOAN TRUONG'!R28</f>
        <v>Ly-YenL</v>
      </c>
      <c r="I61" s="44" t="str">
        <f>'TKB TOAN TRUONG'!S28</f>
        <v>Su-PhuongSu</v>
      </c>
      <c r="J61" s="44" t="str">
        <f>'TKB TOAN TRUONG'!T28</f>
        <v>Van-HoaV</v>
      </c>
      <c r="K61" s="44" t="str">
        <f>'TKB TOAN TRUONG'!U28</f>
        <v>KTCN-ThuyCN</v>
      </c>
      <c r="L61" s="44" t="str">
        <f>'TKB TOAN TRUONG'!V28</f>
        <v>TA-ThuyNN</v>
      </c>
    </row>
    <row r="62" spans="1:12" ht="48.75" customHeight="1" thickBot="1">
      <c r="A62" s="100"/>
      <c r="B62" s="40">
        <v>5</v>
      </c>
      <c r="C62" s="44" t="str">
        <f>'TKB TOAN TRUONG'!M29</f>
        <v>TA-ThanNN</v>
      </c>
      <c r="D62" s="44" t="str">
        <f>'TKB TOAN TRUONG'!N29</f>
        <v>GDCD-HanGD</v>
      </c>
      <c r="E62" s="44" t="str">
        <f>'TKB TOAN TRUONG'!O29</f>
        <v>Van-HuongV</v>
      </c>
      <c r="F62" s="44" t="str">
        <f>'TKB TOAN TRUONG'!P29</f>
        <v>TA-QuyNN</v>
      </c>
      <c r="G62" s="44" t="str">
        <f>'TKB TOAN TRUONG'!Q29</f>
        <v>TA-NHangNN</v>
      </c>
      <c r="H62" s="44" t="str">
        <f>'TKB TOAN TRUONG'!R29</f>
        <v>Hoa-MaiH</v>
      </c>
      <c r="I62" s="44" t="str">
        <f>'TKB TOAN TRUONG'!S29</f>
        <v>Van-HoaV</v>
      </c>
      <c r="J62" s="44" t="str">
        <f>'TKB TOAN TRUONG'!T29</f>
        <v>KTCN-ThuyCN</v>
      </c>
      <c r="K62" s="44" t="str">
        <f>'TKB TOAN TRUONG'!U29</f>
        <v>Tin-NLanT</v>
      </c>
      <c r="L62" s="44" t="str">
        <f>'TKB TOAN TRUONG'!V29</f>
        <v>Sinh-PhuongS</v>
      </c>
    </row>
    <row r="63" spans="1:12" ht="45" customHeight="1">
      <c r="A63" s="98" t="s">
        <v>174</v>
      </c>
      <c r="B63" s="38">
        <v>1</v>
      </c>
      <c r="C63" s="44" t="str">
        <f>'TKB TOAN TRUONG'!M30</f>
        <v>Su-ThuyS</v>
      </c>
      <c r="D63" s="44" t="str">
        <f>'TKB TOAN TRUONG'!N30</f>
        <v>Hoa-ThangH</v>
      </c>
      <c r="E63" s="44" t="str">
        <f>'TKB TOAN TRUONG'!O30</f>
        <v>Ly-QuynhL</v>
      </c>
      <c r="F63" s="44" t="str">
        <f>'TKB TOAN TRUONG'!P30</f>
        <v>Hoa-ThiH</v>
      </c>
      <c r="G63" s="44" t="str">
        <f>'TKB TOAN TRUONG'!Q30</f>
        <v>Toan-GiangT</v>
      </c>
      <c r="H63" s="44" t="str">
        <f>'TKB TOAN TRUONG'!R30</f>
        <v>Dia-HuyenD</v>
      </c>
      <c r="I63" s="44" t="str">
        <f>'TKB TOAN TRUONG'!S30</f>
        <v>Dia-TrangD</v>
      </c>
      <c r="J63" s="44" t="str">
        <f>'TKB TOAN TRUONG'!T30</f>
        <v>TD-DaiTD</v>
      </c>
      <c r="K63" s="44" t="str">
        <f>'TKB TOAN TRUONG'!U30</f>
        <v>Van-TrungV</v>
      </c>
      <c r="L63" s="44" t="str">
        <f>'TKB TOAN TRUONG'!V30</f>
        <v>Tin-NLanT</v>
      </c>
    </row>
    <row r="64" spans="1:12" ht="45" customHeight="1">
      <c r="A64" s="99"/>
      <c r="B64" s="39">
        <v>2</v>
      </c>
      <c r="C64" s="44" t="str">
        <f>'TKB TOAN TRUONG'!M31</f>
        <v>TA-ThanNN</v>
      </c>
      <c r="D64" s="44" t="str">
        <f>'TKB TOAN TRUONG'!N31</f>
        <v>Van-HuongV</v>
      </c>
      <c r="E64" s="44" t="str">
        <f>'TKB TOAN TRUONG'!O31</f>
        <v>Hoa-HangH</v>
      </c>
      <c r="F64" s="44" t="str">
        <f>'TKB TOAN TRUONG'!P31</f>
        <v>Tin-NLanT</v>
      </c>
      <c r="G64" s="44" t="str">
        <f>'TKB TOAN TRUONG'!Q31</f>
        <v>Toan-GiangT</v>
      </c>
      <c r="H64" s="44" t="str">
        <f>'TKB TOAN TRUONG'!R31</f>
        <v>KTCN-LamCN</v>
      </c>
      <c r="I64" s="44" t="str">
        <f>'TKB TOAN TRUONG'!S31</f>
        <v>GDQP-ThuanQP</v>
      </c>
      <c r="J64" s="44" t="str">
        <f>'TKB TOAN TRUONG'!T31</f>
        <v>Hoa-ThangH</v>
      </c>
      <c r="K64" s="44" t="str">
        <f>'TKB TOAN TRUONG'!U31</f>
        <v>Van-TrungV</v>
      </c>
      <c r="L64" s="44" t="str">
        <f>'TKB TOAN TRUONG'!V31</f>
        <v>TD-DaiTD</v>
      </c>
    </row>
    <row r="65" spans="1:12" ht="45" customHeight="1">
      <c r="A65" s="99"/>
      <c r="B65" s="39">
        <v>3</v>
      </c>
      <c r="C65" s="44" t="str">
        <f>'TKB TOAN TRUONG'!M32</f>
        <v>Hoa-ThiH</v>
      </c>
      <c r="D65" s="44" t="str">
        <f>'TKB TOAN TRUONG'!N32</f>
        <v>Van-HuongV</v>
      </c>
      <c r="E65" s="44" t="str">
        <f>'TKB TOAN TRUONG'!O32</f>
        <v>Su-ThuyS</v>
      </c>
      <c r="F65" s="44" t="str">
        <f>'TKB TOAN TRUONG'!P32</f>
        <v>Toan-KhanhT</v>
      </c>
      <c r="G65" s="44" t="str">
        <f>'TKB TOAN TRUONG'!Q32</f>
        <v>Hoa-MaiH</v>
      </c>
      <c r="H65" s="44" t="str">
        <f>'TKB TOAN TRUONG'!R32</f>
        <v>Toan-GiangT</v>
      </c>
      <c r="I65" s="44" t="str">
        <f>'TKB TOAN TRUONG'!S32</f>
        <v>Van-HoaV</v>
      </c>
      <c r="J65" s="44" t="str">
        <f>'TKB TOAN TRUONG'!T32</f>
        <v>Dia-HuyenD</v>
      </c>
      <c r="K65" s="44" t="str">
        <f>'TKB TOAN TRUONG'!U32</f>
        <v>Ly-QuynhL</v>
      </c>
      <c r="L65" s="44" t="str">
        <f>'TKB TOAN TRUONG'!V32</f>
        <v>KTCN-GiongCN</v>
      </c>
    </row>
    <row r="66" spans="1:12" ht="45" customHeight="1">
      <c r="A66" s="99"/>
      <c r="B66" s="39">
        <v>4</v>
      </c>
      <c r="C66" s="44" t="str">
        <f>'TKB TOAN TRUONG'!M33</f>
        <v>Tin-MaiT</v>
      </c>
      <c r="D66" s="44" t="str">
        <f>'TKB TOAN TRUONG'!N33</f>
        <v>TA-NHangNN</v>
      </c>
      <c r="E66" s="44" t="str">
        <f>'TKB TOAN TRUONG'!O33</f>
        <v>KTCN-LamCN</v>
      </c>
      <c r="F66" s="44" t="str">
        <f>'TKB TOAN TRUONG'!P33</f>
        <v>GDQP-ThuanQP</v>
      </c>
      <c r="G66" s="44" t="str">
        <f>'TKB TOAN TRUONG'!Q33</f>
        <v>Van-BichV</v>
      </c>
      <c r="H66" s="44" t="str">
        <f>'TKB TOAN TRUONG'!R33</f>
        <v>Toan-GiangT</v>
      </c>
      <c r="I66" s="44" t="str">
        <f>'TKB TOAN TRUONG'!S33</f>
        <v>Hoa-ThiH</v>
      </c>
      <c r="J66" s="44" t="str">
        <f>'TKB TOAN TRUONG'!T33</f>
        <v>Van-HoaV</v>
      </c>
      <c r="K66" s="44" t="str">
        <f>'TKB TOAN TRUONG'!U33</f>
        <v>TD-DaiTD</v>
      </c>
      <c r="L66" s="44" t="str">
        <f>'TKB TOAN TRUONG'!V33</f>
        <v>Ly-QuynhL</v>
      </c>
    </row>
    <row r="67" spans="1:12" ht="45" customHeight="1">
      <c r="A67" s="99"/>
      <c r="B67" s="72">
        <v>5</v>
      </c>
      <c r="C67" s="44" t="e">
        <f>'TKB TOAN TRUONG'!M34</f>
        <v>#N/A</v>
      </c>
      <c r="D67" s="44" t="e">
        <f>'TKB TOAN TRUONG'!N34</f>
        <v>#N/A</v>
      </c>
      <c r="E67" s="44" t="e">
        <f>'TKB TOAN TRUONG'!O34</f>
        <v>#N/A</v>
      </c>
      <c r="F67" s="44" t="e">
        <f>'TKB TOAN TRUONG'!P34</f>
        <v>#N/A</v>
      </c>
      <c r="G67" s="44" t="e">
        <f>'TKB TOAN TRUONG'!Q34</f>
        <v>#N/A</v>
      </c>
      <c r="H67" s="44" t="e">
        <f>'TKB TOAN TRUONG'!R34</f>
        <v>#N/A</v>
      </c>
      <c r="I67" s="44" t="e">
        <f>'TKB TOAN TRUONG'!S34</f>
        <v>#N/A</v>
      </c>
      <c r="J67" s="44" t="e">
        <f>'TKB TOAN TRUONG'!T34</f>
        <v>#N/A</v>
      </c>
      <c r="K67" s="44" t="e">
        <f>'TKB TOAN TRUONG'!U34</f>
        <v>#N/A</v>
      </c>
      <c r="L67" s="44" t="e">
        <f>'TKB TOAN TRUONG'!V34</f>
        <v>#N/A</v>
      </c>
    </row>
    <row r="68" spans="1:12" ht="43.5" customHeight="1">
      <c r="A68" s="123" t="s">
        <v>243</v>
      </c>
      <c r="B68" s="123"/>
      <c r="C68" s="74" t="s">
        <v>23</v>
      </c>
      <c r="D68" s="74" t="s">
        <v>24</v>
      </c>
      <c r="E68" s="74" t="s">
        <v>25</v>
      </c>
      <c r="F68" s="74" t="s">
        <v>26</v>
      </c>
      <c r="G68" s="74" t="s">
        <v>27</v>
      </c>
      <c r="H68" s="74" t="s">
        <v>28</v>
      </c>
      <c r="I68" s="74" t="s">
        <v>29</v>
      </c>
      <c r="J68" s="74" t="s">
        <v>30</v>
      </c>
      <c r="K68" s="74" t="s">
        <v>31</v>
      </c>
      <c r="L68" s="74" t="s">
        <v>32</v>
      </c>
    </row>
    <row r="69" spans="1:12" ht="43.5" customHeight="1">
      <c r="A69" s="123" t="s">
        <v>244</v>
      </c>
      <c r="B69" s="123"/>
      <c r="C69" s="74" t="str">
        <f t="shared" ref="C69:L69" si="2">RIGHT(C70,LEN(C70)-3)</f>
        <v>HienH</v>
      </c>
      <c r="D69" s="74" t="str">
        <f t="shared" si="2"/>
        <v>MaiT</v>
      </c>
      <c r="E69" s="74" t="str">
        <f t="shared" si="2"/>
        <v>ThangH</v>
      </c>
      <c r="F69" s="74" t="str">
        <f t="shared" si="2"/>
        <v>NhatL</v>
      </c>
      <c r="G69" s="74" t="str">
        <f t="shared" si="2"/>
        <v>DamS</v>
      </c>
      <c r="H69" s="74" t="str">
        <f t="shared" si="2"/>
        <v>HanhH</v>
      </c>
      <c r="I69" s="74" t="str">
        <f t="shared" si="2"/>
        <v>TrangD</v>
      </c>
      <c r="J69" s="74" t="str">
        <f t="shared" si="2"/>
        <v>YenL</v>
      </c>
      <c r="K69" s="74" t="str">
        <f t="shared" si="2"/>
        <v>TienH</v>
      </c>
      <c r="L69" s="74" t="str">
        <f t="shared" si="2"/>
        <v>QuyT</v>
      </c>
    </row>
    <row r="70" spans="1:12" ht="43.5" customHeight="1">
      <c r="A70" s="99" t="s">
        <v>169</v>
      </c>
      <c r="B70" s="47">
        <v>1</v>
      </c>
      <c r="C70" s="44" t="str">
        <f>'TKB TOAN TRUONG'!W5</f>
        <v>CC-HienH</v>
      </c>
      <c r="D70" s="44" t="str">
        <f>'TKB TOAN TRUONG'!X5</f>
        <v>CC-MaiT</v>
      </c>
      <c r="E70" s="44" t="str">
        <f>'TKB TOAN TRUONG'!Y5</f>
        <v>CC-ThangH</v>
      </c>
      <c r="F70" s="44" t="str">
        <f>'TKB TOAN TRUONG'!Z5</f>
        <v>CC-NhatL</v>
      </c>
      <c r="G70" s="44" t="str">
        <f>'TKB TOAN TRUONG'!AA5</f>
        <v>CC-DamS</v>
      </c>
      <c r="H70" s="44" t="str">
        <f>'TKB TOAN TRUONG'!AB5</f>
        <v>CC-HanhH</v>
      </c>
      <c r="I70" s="44" t="str">
        <f>'TKB TOAN TRUONG'!AC5</f>
        <v>CC-TrangD</v>
      </c>
      <c r="J70" s="44" t="str">
        <f>'TKB TOAN TRUONG'!AD5</f>
        <v>CC-YenL</v>
      </c>
      <c r="K70" s="44" t="str">
        <f>'TKB TOAN TRUONG'!AE5</f>
        <v>CC-TienH</v>
      </c>
      <c r="L70" s="44" t="str">
        <f>'TKB TOAN TRUONG'!AF5</f>
        <v>CC-QuyT</v>
      </c>
    </row>
    <row r="71" spans="1:12" ht="43.5" customHeight="1">
      <c r="A71" s="99"/>
      <c r="B71" s="70">
        <v>2</v>
      </c>
      <c r="C71" s="44" t="str">
        <f>'TKB TOAN TRUONG'!W6</f>
        <v>SH-HienH</v>
      </c>
      <c r="D71" s="44" t="str">
        <f>'TKB TOAN TRUONG'!X6</f>
        <v>SH-MaiT</v>
      </c>
      <c r="E71" s="44" t="str">
        <f>'TKB TOAN TRUONG'!Y6</f>
        <v>SH-ThangH</v>
      </c>
      <c r="F71" s="44" t="str">
        <f>'TKB TOAN TRUONG'!Z6</f>
        <v>SH-NhatL</v>
      </c>
      <c r="G71" s="44" t="str">
        <f>'TKB TOAN TRUONG'!AA6</f>
        <v>SH-DamS</v>
      </c>
      <c r="H71" s="44" t="str">
        <f>'TKB TOAN TRUONG'!AB6</f>
        <v>SH-HanhH</v>
      </c>
      <c r="I71" s="44" t="str">
        <f>'TKB TOAN TRUONG'!AC6</f>
        <v>SH-TrangD</v>
      </c>
      <c r="J71" s="44" t="str">
        <f>'TKB TOAN TRUONG'!AD6</f>
        <v>SH-YenL</v>
      </c>
      <c r="K71" s="44" t="str">
        <f>'TKB TOAN TRUONG'!AE6</f>
        <v>SH-TienH</v>
      </c>
      <c r="L71" s="44" t="str">
        <f>'TKB TOAN TRUONG'!AF6</f>
        <v>SH-QuyT</v>
      </c>
    </row>
    <row r="72" spans="1:12" ht="43.5" customHeight="1">
      <c r="A72" s="99"/>
      <c r="B72" s="70">
        <v>3</v>
      </c>
      <c r="C72" s="44" t="str">
        <f>'TKB TOAN TRUONG'!W7</f>
        <v>GDCD-HuyenGD</v>
      </c>
      <c r="D72" s="44" t="str">
        <f>'TKB TOAN TRUONG'!X7</f>
        <v>Hoa-MaiH</v>
      </c>
      <c r="E72" s="44" t="str">
        <f>'TKB TOAN TRUONG'!Y7</f>
        <v>Hoa-ThangH</v>
      </c>
      <c r="F72" s="44" t="str">
        <f>'TKB TOAN TRUONG'!Z7</f>
        <v>Ly-NhatL</v>
      </c>
      <c r="G72" s="44" t="str">
        <f>'TKB TOAN TRUONG'!AA7</f>
        <v>KTNN-NganS</v>
      </c>
      <c r="H72" s="44" t="str">
        <f>'TKB TOAN TRUONG'!AB7</f>
        <v>Hoa-HanhH</v>
      </c>
      <c r="I72" s="44" t="str">
        <f>'TKB TOAN TRUONG'!AC7</f>
        <v>Tin-QuyT</v>
      </c>
      <c r="J72" s="44" t="str">
        <f>'TKB TOAN TRUONG'!AD7</f>
        <v>TA-ThuyNN</v>
      </c>
      <c r="K72" s="44" t="str">
        <f>'TKB TOAN TRUONG'!AE7</f>
        <v>TA-HaNN</v>
      </c>
      <c r="L72" s="44" t="str">
        <f>'TKB TOAN TRUONG'!AF7</f>
        <v>Van-HaV</v>
      </c>
    </row>
    <row r="73" spans="1:12" ht="43.5" customHeight="1">
      <c r="A73" s="99"/>
      <c r="B73" s="70">
        <v>4</v>
      </c>
      <c r="C73" s="44" t="str">
        <f>'TKB TOAN TRUONG'!W8</f>
        <v>Ly-ThaiL</v>
      </c>
      <c r="D73" s="44" t="str">
        <f>'TKB TOAN TRUONG'!X8</f>
        <v>Su-DamS</v>
      </c>
      <c r="E73" s="44" t="str">
        <f>'TKB TOAN TRUONG'!Y8</f>
        <v>Ly-QuynhL</v>
      </c>
      <c r="F73" s="44" t="str">
        <f>'TKB TOAN TRUONG'!Z8</f>
        <v>TA-HaNN</v>
      </c>
      <c r="G73" s="44" t="str">
        <f>'TKB TOAN TRUONG'!AA8</f>
        <v>Sinh-NganS</v>
      </c>
      <c r="H73" s="44" t="str">
        <f>'TKB TOAN TRUONG'!AB8</f>
        <v>Tin-DLanT</v>
      </c>
      <c r="I73" s="44" t="str">
        <f>'TKB TOAN TRUONG'!AC8</f>
        <v>Toan-AnhT</v>
      </c>
      <c r="J73" s="44" t="str">
        <f>'TKB TOAN TRUONG'!AD8</f>
        <v>Sinh-HuyS</v>
      </c>
      <c r="K73" s="44" t="str">
        <f>'TKB TOAN TRUONG'!AE8</f>
        <v>Toan-HuyT</v>
      </c>
      <c r="L73" s="44" t="str">
        <f>'TKB TOAN TRUONG'!AF8</f>
        <v>GDCD-HanGD</v>
      </c>
    </row>
    <row r="74" spans="1:12" ht="43.5" customHeight="1" thickBot="1">
      <c r="A74" s="100"/>
      <c r="B74" s="37">
        <v>5</v>
      </c>
      <c r="C74" s="44" t="str">
        <f>'TKB TOAN TRUONG'!W9</f>
        <v>Hoa-HienH</v>
      </c>
      <c r="D74" s="44" t="str">
        <f>'TKB TOAN TRUONG'!X9</f>
        <v>TA-LoanNN</v>
      </c>
      <c r="E74" s="44" t="str">
        <f>'TKB TOAN TRUONG'!Y9</f>
        <v>Toan-HuyT</v>
      </c>
      <c r="F74" s="44" t="str">
        <f>'TKB TOAN TRUONG'!Z9</f>
        <v>Hoa-TienH</v>
      </c>
      <c r="G74" s="44" t="str">
        <f>'TKB TOAN TRUONG'!AA9</f>
        <v>Su-DamS</v>
      </c>
      <c r="H74" s="44" t="str">
        <f>'TKB TOAN TRUONG'!AB9</f>
        <v>Dia-HuongD</v>
      </c>
      <c r="I74" s="44" t="str">
        <f>'TKB TOAN TRUONG'!AC9</f>
        <v>KTNN-HuyS</v>
      </c>
      <c r="J74" s="44" t="str">
        <f>'TKB TOAN TRUONG'!AD9</f>
        <v>Toan-AnhT</v>
      </c>
      <c r="K74" s="44" t="str">
        <f>'TKB TOAN TRUONG'!AE9</f>
        <v>Tin-QuyT</v>
      </c>
      <c r="L74" s="44" t="str">
        <f>'TKB TOAN TRUONG'!AF9</f>
        <v>Hoa-MaiH</v>
      </c>
    </row>
    <row r="75" spans="1:12" ht="43.5" customHeight="1">
      <c r="A75" s="98" t="s">
        <v>170</v>
      </c>
      <c r="B75" s="38">
        <v>1</v>
      </c>
      <c r="C75" s="44" t="str">
        <f>'TKB TOAN TRUONG'!W10</f>
        <v>Toan-NgaT</v>
      </c>
      <c r="D75" s="44" t="str">
        <f>'TKB TOAN TRUONG'!X10</f>
        <v>Dia-HuyD</v>
      </c>
      <c r="E75" s="44" t="str">
        <f>'TKB TOAN TRUONG'!Y10</f>
        <v>Su-ThuyS</v>
      </c>
      <c r="F75" s="44" t="str">
        <f>'TKB TOAN TRUONG'!Z10</f>
        <v>TD-DanTD</v>
      </c>
      <c r="G75" s="44" t="str">
        <f>'TKB TOAN TRUONG'!AA10</f>
        <v>Van-HueV</v>
      </c>
      <c r="H75" s="44" t="str">
        <f>'TKB TOAN TRUONG'!AB10</f>
        <v>KTNN-NganS</v>
      </c>
      <c r="I75" s="44" t="str">
        <f>'TKB TOAN TRUONG'!AC10</f>
        <v>TD-HuyTD</v>
      </c>
      <c r="J75" s="44" t="str">
        <f>'TKB TOAN TRUONG'!AD10</f>
        <v>Ly-YenL</v>
      </c>
      <c r="K75" s="44" t="str">
        <f>'TKB TOAN TRUONG'!AE10</f>
        <v>Toan-HuyT</v>
      </c>
      <c r="L75" s="44" t="str">
        <f>'TKB TOAN TRUONG'!AF10</f>
        <v>Van-HaV</v>
      </c>
    </row>
    <row r="76" spans="1:12" ht="43.5" customHeight="1">
      <c r="A76" s="99"/>
      <c r="B76" s="39">
        <v>2</v>
      </c>
      <c r="C76" s="44" t="str">
        <f>'TKB TOAN TRUONG'!W11</f>
        <v>Toan-NgaT</v>
      </c>
      <c r="D76" s="44" t="str">
        <f>'TKB TOAN TRUONG'!X11</f>
        <v>Sinh-NganS</v>
      </c>
      <c r="E76" s="44" t="str">
        <f>'TKB TOAN TRUONG'!Y11</f>
        <v>TD-DanTD</v>
      </c>
      <c r="F76" s="44" t="str">
        <f>'TKB TOAN TRUONG'!Z11</f>
        <v>Su-ThuyS</v>
      </c>
      <c r="G76" s="44" t="str">
        <f>'TKB TOAN TRUONG'!AA11</f>
        <v>GDCD-HuyenGD</v>
      </c>
      <c r="H76" s="44" t="str">
        <f>'TKB TOAN TRUONG'!AB11</f>
        <v>Ly-VietL</v>
      </c>
      <c r="I76" s="44" t="str">
        <f>'TKB TOAN TRUONG'!AC11</f>
        <v>Hoa-ThangH</v>
      </c>
      <c r="J76" s="44" t="str">
        <f>'TKB TOAN TRUONG'!AD11</f>
        <v>Van-NguyetV</v>
      </c>
      <c r="K76" s="44" t="str">
        <f>'TKB TOAN TRUONG'!AE11</f>
        <v>Toan-HuyT</v>
      </c>
      <c r="L76" s="44" t="str">
        <f>'TKB TOAN TRUONG'!AF11</f>
        <v>KTNN-NLanS</v>
      </c>
    </row>
    <row r="77" spans="1:12" ht="43.5" customHeight="1">
      <c r="A77" s="99"/>
      <c r="B77" s="39">
        <v>3</v>
      </c>
      <c r="C77" s="44" t="str">
        <f>'TKB TOAN TRUONG'!W12</f>
        <v>Su-DamS</v>
      </c>
      <c r="D77" s="44" t="str">
        <f>'TKB TOAN TRUONG'!X12</f>
        <v>Van-HueV</v>
      </c>
      <c r="E77" s="44" t="str">
        <f>'TKB TOAN TRUONG'!Y12</f>
        <v>Sinh-NganS</v>
      </c>
      <c r="F77" s="44" t="str">
        <f>'TKB TOAN TRUONG'!Z12</f>
        <v>Van-HaV</v>
      </c>
      <c r="G77" s="44" t="str">
        <f>'TKB TOAN TRUONG'!AA12</f>
        <v>TA-ThanNN</v>
      </c>
      <c r="H77" s="44" t="str">
        <f>'TKB TOAN TRUONG'!AB12</f>
        <v>TD-HuyTD</v>
      </c>
      <c r="I77" s="44" t="str">
        <f>'TKB TOAN TRUONG'!AC12</f>
        <v>Dia-TrangD</v>
      </c>
      <c r="J77" s="44" t="str">
        <f>'TKB TOAN TRUONG'!AD12</f>
        <v>GDCD-HanGD</v>
      </c>
      <c r="K77" s="44" t="str">
        <f>'TKB TOAN TRUONG'!AE12</f>
        <v>Ly-VietL</v>
      </c>
      <c r="L77" s="44" t="str">
        <f>'TKB TOAN TRUONG'!AF12</f>
        <v>Su-PhuongSu</v>
      </c>
    </row>
    <row r="78" spans="1:12" ht="43.5" customHeight="1">
      <c r="A78" s="99"/>
      <c r="B78" s="39">
        <v>4</v>
      </c>
      <c r="C78" s="44" t="str">
        <f>'TKB TOAN TRUONG'!W13</f>
        <v>TA-ThuyNN</v>
      </c>
      <c r="D78" s="44" t="str">
        <f>'TKB TOAN TRUONG'!X13</f>
        <v>Toan-Oanh</v>
      </c>
      <c r="E78" s="44" t="str">
        <f>'TKB TOAN TRUONG'!Y13</f>
        <v>Van-HueV</v>
      </c>
      <c r="F78" s="44" t="str">
        <f>'TKB TOAN TRUONG'!Z13</f>
        <v>Toan-NgaT</v>
      </c>
      <c r="G78" s="44" t="str">
        <f>'TKB TOAN TRUONG'!AA13</f>
        <v>KTNN-NganS</v>
      </c>
      <c r="H78" s="44" t="str">
        <f>'TKB TOAN TRUONG'!AB13</f>
        <v>Van-LocV</v>
      </c>
      <c r="I78" s="44" t="str">
        <f>'TKB TOAN TRUONG'!AC13</f>
        <v>GDCD-HanGD</v>
      </c>
      <c r="J78" s="44" t="str">
        <f>'TKB TOAN TRUONG'!AD13</f>
        <v>TD-HuyTD</v>
      </c>
      <c r="K78" s="44" t="str">
        <f>'TKB TOAN TRUONG'!AE13</f>
        <v>TA-HaNN</v>
      </c>
      <c r="L78" s="44" t="str">
        <f>'TKB TOAN TRUONG'!AF13</f>
        <v>Ly-VietL</v>
      </c>
    </row>
    <row r="79" spans="1:12" ht="43.5" customHeight="1" thickBot="1">
      <c r="A79" s="100"/>
      <c r="B79" s="40">
        <v>5</v>
      </c>
      <c r="C79" s="44" t="str">
        <f>'TKB TOAN TRUONG'!W14</f>
        <v>Ly-ThaiL</v>
      </c>
      <c r="D79" s="44" t="str">
        <f>'TKB TOAN TRUONG'!X14</f>
        <v>Tin-MaiT</v>
      </c>
      <c r="E79" s="44" t="str">
        <f>'TKB TOAN TRUONG'!Y14</f>
        <v>Van-HueV</v>
      </c>
      <c r="F79" s="44" t="str">
        <f>'TKB TOAN TRUONG'!Z14</f>
        <v>Dia-HuongD</v>
      </c>
      <c r="G79" s="44" t="str">
        <f>'TKB TOAN TRUONG'!AA14</f>
        <v>Su-DamS</v>
      </c>
      <c r="H79" s="44" t="str">
        <f>'TKB TOAN TRUONG'!AB14</f>
        <v>Van-LocV</v>
      </c>
      <c r="I79" s="44" t="str">
        <f>'TKB TOAN TRUONG'!AC14</f>
        <v>Su-PhuongSu</v>
      </c>
      <c r="J79" s="44" t="str">
        <f>'TKB TOAN TRUONG'!AD14</f>
        <v>Hoa-HanhH</v>
      </c>
      <c r="K79" s="44" t="str">
        <f>'TKB TOAN TRUONG'!AE14</f>
        <v>Dia-HuyD</v>
      </c>
      <c r="L79" s="44" t="str">
        <f>'TKB TOAN TRUONG'!AF14</f>
        <v>Toan-NguyetT</v>
      </c>
    </row>
    <row r="80" spans="1:12" ht="43.5" customHeight="1">
      <c r="A80" s="98" t="s">
        <v>171</v>
      </c>
      <c r="B80" s="38">
        <v>1</v>
      </c>
      <c r="C80" s="44" t="str">
        <f>'TKB TOAN TRUONG'!W15</f>
        <v>Hoa-HienH</v>
      </c>
      <c r="D80" s="44" t="str">
        <f>'TKB TOAN TRUONG'!X15</f>
        <v>Ly-NhatL</v>
      </c>
      <c r="E80" s="44" t="str">
        <f>'TKB TOAN TRUONG'!Y15</f>
        <v>KTNN-NganS</v>
      </c>
      <c r="F80" s="44" t="str">
        <f>'TKB TOAN TRUONG'!Z15</f>
        <v>GDCD-HuyenGD</v>
      </c>
      <c r="G80" s="44" t="str">
        <f>'TKB TOAN TRUONG'!AA15</f>
        <v>GDQP-ThuanQP</v>
      </c>
      <c r="H80" s="44" t="str">
        <f>'TKB TOAN TRUONG'!AB15</f>
        <v>Hoa-HanhH</v>
      </c>
      <c r="I80" s="44" t="str">
        <f>'TKB TOAN TRUONG'!AC15</f>
        <v>TA-LoanNN</v>
      </c>
      <c r="J80" s="44" t="str">
        <f>'TKB TOAN TRUONG'!AD15</f>
        <v>Su-PhuongSu</v>
      </c>
      <c r="K80" s="44" t="str">
        <f>'TKB TOAN TRUONG'!AE15</f>
        <v>Tin-QuyT</v>
      </c>
      <c r="L80" s="44" t="str">
        <f>'TKB TOAN TRUONG'!AF15</f>
        <v>Van-HaV</v>
      </c>
    </row>
    <row r="81" spans="1:12" ht="43.5" customHeight="1">
      <c r="A81" s="99"/>
      <c r="B81" s="39">
        <v>2</v>
      </c>
      <c r="C81" s="44" t="str">
        <f>'TKB TOAN TRUONG'!W16</f>
        <v>Tin-QuyT</v>
      </c>
      <c r="D81" s="44" t="str">
        <f>'TKB TOAN TRUONG'!X16</f>
        <v>GDQP-ThuanQP</v>
      </c>
      <c r="E81" s="44" t="str">
        <f>'TKB TOAN TRUONG'!Y16</f>
        <v>Hoa-ThangH</v>
      </c>
      <c r="F81" s="44" t="str">
        <f>'TKB TOAN TRUONG'!Z16</f>
        <v>TD-DanTD</v>
      </c>
      <c r="G81" s="44" t="str">
        <f>'TKB TOAN TRUONG'!AA16</f>
        <v>Toan-SangT</v>
      </c>
      <c r="H81" s="44" t="str">
        <f>'TKB TOAN TRUONG'!AB16</f>
        <v>TA-HaNN</v>
      </c>
      <c r="I81" s="44" t="str">
        <f>'TKB TOAN TRUONG'!AC16</f>
        <v>TA-LoanNN</v>
      </c>
      <c r="J81" s="44" t="str">
        <f>'TKB TOAN TRUONG'!AD16</f>
        <v>Hoa-HanhH</v>
      </c>
      <c r="K81" s="44" t="str">
        <f>'TKB TOAN TRUONG'!AE16</f>
        <v>KTNN-HuyS</v>
      </c>
      <c r="L81" s="44" t="str">
        <f>'TKB TOAN TRUONG'!AF16</f>
        <v>Van-HaV</v>
      </c>
    </row>
    <row r="82" spans="1:12" ht="43.5" customHeight="1">
      <c r="A82" s="99"/>
      <c r="B82" s="39">
        <v>3</v>
      </c>
      <c r="C82" s="44" t="str">
        <f>'TKB TOAN TRUONG'!W17</f>
        <v>Toan-NgaT</v>
      </c>
      <c r="D82" s="44" t="str">
        <f>'TKB TOAN TRUONG'!X17</f>
        <v>TD-DanTD</v>
      </c>
      <c r="E82" s="44" t="str">
        <f>'TKB TOAN TRUONG'!Y17</f>
        <v>Van-HueV</v>
      </c>
      <c r="F82" s="44" t="str">
        <f>'TKB TOAN TRUONG'!Z17</f>
        <v>KTNN-NganS</v>
      </c>
      <c r="G82" s="44" t="str">
        <f>'TKB TOAN TRUONG'!AA17</f>
        <v>Toan-SangT</v>
      </c>
      <c r="H82" s="44" t="str">
        <f>'TKB TOAN TRUONG'!AB17</f>
        <v>Van-LocV</v>
      </c>
      <c r="I82" s="44" t="str">
        <f>'TKB TOAN TRUONG'!AC17</f>
        <v>Ly-VietL</v>
      </c>
      <c r="J82" s="44" t="str">
        <f>'TKB TOAN TRUONG'!AD17</f>
        <v>Ly-YenL</v>
      </c>
      <c r="K82" s="44" t="str">
        <f>'TKB TOAN TRUONG'!AE17</f>
        <v>Toan-HuyT</v>
      </c>
      <c r="L82" s="44" t="str">
        <f>'TKB TOAN TRUONG'!AF17</f>
        <v>Tin-QuyT</v>
      </c>
    </row>
    <row r="83" spans="1:12" ht="43.5" customHeight="1">
      <c r="A83" s="99"/>
      <c r="B83" s="39">
        <v>4</v>
      </c>
      <c r="C83" s="44" t="str">
        <f>'TKB TOAN TRUONG'!W18</f>
        <v>KTNN-NganS</v>
      </c>
      <c r="D83" s="44" t="str">
        <f>'TKB TOAN TRUONG'!X18</f>
        <v>Toan-Oanh</v>
      </c>
      <c r="E83" s="44" t="str">
        <f>'TKB TOAN TRUONG'!Y18</f>
        <v>Toan-HuyT</v>
      </c>
      <c r="F83" s="44" t="str">
        <f>'TKB TOAN TRUONG'!Z18</f>
        <v>Toan-NgaT</v>
      </c>
      <c r="G83" s="44" t="str">
        <f>'TKB TOAN TRUONG'!AA18</f>
        <v>Tin-QuyT</v>
      </c>
      <c r="H83" s="44" t="str">
        <f>'TKB TOAN TRUONG'!AB18</f>
        <v>GDQP-ThuanQP</v>
      </c>
      <c r="I83" s="44" t="str">
        <f>'TKB TOAN TRUONG'!AC18</f>
        <v>Hoa-ThangH</v>
      </c>
      <c r="J83" s="44" t="str">
        <f>'TKB TOAN TRUONG'!AD18</f>
        <v>Dia-HuyenD</v>
      </c>
      <c r="K83" s="44" t="str">
        <f>'TKB TOAN TRUONG'!AE18</f>
        <v>Su-PhuongSu</v>
      </c>
      <c r="L83" s="44" t="str">
        <f>'TKB TOAN TRUONG'!AF18</f>
        <v>Toan-NguyetT</v>
      </c>
    </row>
    <row r="84" spans="1:12" ht="43.5" customHeight="1" thickBot="1">
      <c r="A84" s="100"/>
      <c r="B84" s="40">
        <v>5</v>
      </c>
      <c r="C84" s="44" t="str">
        <f>'TKB TOAN TRUONG'!W19</f>
        <v>Van-HueV</v>
      </c>
      <c r="D84" s="44" t="str">
        <f>'TKB TOAN TRUONG'!X19</f>
        <v>Su-DamS</v>
      </c>
      <c r="E84" s="44" t="str">
        <f>'TKB TOAN TRUONG'!Y19</f>
        <v>Tin-DLanT</v>
      </c>
      <c r="F84" s="44" t="str">
        <f>'TKB TOAN TRUONG'!Z19</f>
        <v>Toan-NgaT</v>
      </c>
      <c r="G84" s="44" t="str">
        <f>'TKB TOAN TRUONG'!AA19</f>
        <v>Hoa-MaiH</v>
      </c>
      <c r="H84" s="44" t="str">
        <f>'TKB TOAN TRUONG'!AB19</f>
        <v>Toan-NguyetT</v>
      </c>
      <c r="I84" s="44" t="str">
        <f>'TKB TOAN TRUONG'!AC19</f>
        <v>Van-LocV</v>
      </c>
      <c r="J84" s="44" t="str">
        <f>'TKB TOAN TRUONG'!AD19</f>
        <v>Tin-QuyT</v>
      </c>
      <c r="K84" s="44" t="str">
        <f>'TKB TOAN TRUONG'!AE19</f>
        <v>Ly-VietL</v>
      </c>
      <c r="L84" s="44" t="str">
        <f>'TKB TOAN TRUONG'!AF19</f>
        <v>Sinh-HuyS</v>
      </c>
    </row>
    <row r="85" spans="1:12" ht="43.5" customHeight="1">
      <c r="A85" s="98" t="s">
        <v>172</v>
      </c>
      <c r="B85" s="38">
        <v>1</v>
      </c>
      <c r="C85" s="44" t="str">
        <f>'TKB TOAN TRUONG'!W20</f>
        <v>Su-DamS</v>
      </c>
      <c r="D85" s="44" t="str">
        <f>'TKB TOAN TRUONG'!X20</f>
        <v>Ly-NhatL</v>
      </c>
      <c r="E85" s="44" t="str">
        <f>'TKB TOAN TRUONG'!Y20</f>
        <v>Dia-HuyenD</v>
      </c>
      <c r="F85" s="44" t="str">
        <f>'TKB TOAN TRUONG'!Z20</f>
        <v>TA-HaNN</v>
      </c>
      <c r="G85" s="44" t="str">
        <f>'TKB TOAN TRUONG'!AA20</f>
        <v>Van-HueV</v>
      </c>
      <c r="H85" s="44" t="str">
        <f>'TKB TOAN TRUONG'!AB20</f>
        <v>Sinh-NganS</v>
      </c>
      <c r="I85" s="44" t="str">
        <f>'TKB TOAN TRUONG'!AC20</f>
        <v>Su-PhuongSu</v>
      </c>
      <c r="J85" s="44" t="str">
        <f>'TKB TOAN TRUONG'!AD20</f>
        <v>GDQP-ThuanQP</v>
      </c>
      <c r="K85" s="44" t="str">
        <f>'TKB TOAN TRUONG'!AE20</f>
        <v>Van-HoaV</v>
      </c>
      <c r="L85" s="44" t="str">
        <f>'TKB TOAN TRUONG'!AF20</f>
        <v>TD-HuyTD</v>
      </c>
    </row>
    <row r="86" spans="1:12" ht="43.5" customHeight="1">
      <c r="A86" s="99"/>
      <c r="B86" s="39">
        <v>2</v>
      </c>
      <c r="C86" s="44" t="str">
        <f>'TKB TOAN TRUONG'!W21</f>
        <v>TD-DanTD</v>
      </c>
      <c r="D86" s="44" t="str">
        <f>'TKB TOAN TRUONG'!X21</f>
        <v>KTNN-NganS</v>
      </c>
      <c r="E86" s="44" t="str">
        <f>'TKB TOAN TRUONG'!Y21</f>
        <v>GDCD-HanGD</v>
      </c>
      <c r="F86" s="44" t="str">
        <f>'TKB TOAN TRUONG'!Z21</f>
        <v>TA-HaNN</v>
      </c>
      <c r="G86" s="44" t="str">
        <f>'TKB TOAN TRUONG'!AA21</f>
        <v>Van-HueV</v>
      </c>
      <c r="H86" s="44" t="str">
        <f>'TKB TOAN TRUONG'!AB21</f>
        <v>Su-PhuongSu</v>
      </c>
      <c r="I86" s="44" t="str">
        <f>'TKB TOAN TRUONG'!AC21</f>
        <v>Van-LocV</v>
      </c>
      <c r="J86" s="44" t="str">
        <f>'TKB TOAN TRUONG'!AD21</f>
        <v>TD-HuyTD</v>
      </c>
      <c r="K86" s="44" t="str">
        <f>'TKB TOAN TRUONG'!AE21</f>
        <v>Van-HoaV</v>
      </c>
      <c r="L86" s="44" t="str">
        <f>'TKB TOAN TRUONG'!AF21</f>
        <v>Dia-TrangD</v>
      </c>
    </row>
    <row r="87" spans="1:12" ht="43.5" customHeight="1">
      <c r="A87" s="99"/>
      <c r="B87" s="39">
        <v>3</v>
      </c>
      <c r="C87" s="44" t="str">
        <f>'TKB TOAN TRUONG'!W22</f>
        <v>Toan-NgaT</v>
      </c>
      <c r="D87" s="44" t="str">
        <f>'TKB TOAN TRUONG'!X22</f>
        <v>Hoa-MaiH</v>
      </c>
      <c r="E87" s="44" t="str">
        <f>'TKB TOAN TRUONG'!Y22</f>
        <v>Toan-HuyT</v>
      </c>
      <c r="F87" s="44" t="str">
        <f>'TKB TOAN TRUONG'!Z22</f>
        <v>Tin-MaiT</v>
      </c>
      <c r="G87" s="44" t="str">
        <f>'TKB TOAN TRUONG'!AA22</f>
        <v>TD-SauTD</v>
      </c>
      <c r="H87" s="44" t="str">
        <f>'TKB TOAN TRUONG'!AB22</f>
        <v>KTNN-NganS</v>
      </c>
      <c r="I87" s="44" t="str">
        <f>'TKB TOAN TRUONG'!AC22</f>
        <v>Ly-VietL</v>
      </c>
      <c r="J87" s="44" t="str">
        <f>'TKB TOAN TRUONG'!AD22</f>
        <v>Tin-QuyT</v>
      </c>
      <c r="K87" s="44" t="str">
        <f>'TKB TOAN TRUONG'!AE22</f>
        <v>KTNN-HuyS</v>
      </c>
      <c r="L87" s="44" t="str">
        <f>'TKB TOAN TRUONG'!AF22</f>
        <v>KTNN-NLanS</v>
      </c>
    </row>
    <row r="88" spans="1:12" ht="43.5" customHeight="1">
      <c r="A88" s="99"/>
      <c r="B88" s="39">
        <v>4</v>
      </c>
      <c r="C88" s="44" t="str">
        <f>'TKB TOAN TRUONG'!W23</f>
        <v>Van-HueV</v>
      </c>
      <c r="D88" s="44" t="str">
        <f>'TKB TOAN TRUONG'!X23</f>
        <v>TD-DanTD</v>
      </c>
      <c r="E88" s="44" t="str">
        <f>'TKB TOAN TRUONG'!Y23</f>
        <v>Toan-HuyT</v>
      </c>
      <c r="F88" s="44" t="str">
        <f>'TKB TOAN TRUONG'!Z23</f>
        <v>KTNN-NganS</v>
      </c>
      <c r="G88" s="44" t="str">
        <f>'TKB TOAN TRUONG'!AA23</f>
        <v>TA-ThanNN</v>
      </c>
      <c r="H88" s="44" t="str">
        <f>'TKB TOAN TRUONG'!AB23</f>
        <v>TA-HaNN</v>
      </c>
      <c r="I88" s="44" t="str">
        <f>'TKB TOAN TRUONG'!AC23</f>
        <v>TA-LoanNN</v>
      </c>
      <c r="J88" s="44" t="str">
        <f>'TKB TOAN TRUONG'!AD23</f>
        <v>KTNN-HuyS</v>
      </c>
      <c r="K88" s="44" t="str">
        <f>'TKB TOAN TRUONG'!AE23</f>
        <v>TD-HuyTD</v>
      </c>
      <c r="L88" s="44" t="str">
        <f>'TKB TOAN TRUONG'!AF23</f>
        <v>Su-PhuongSu</v>
      </c>
    </row>
    <row r="89" spans="1:12" ht="43.5" customHeight="1" thickBot="1">
      <c r="A89" s="100"/>
      <c r="B89" s="40">
        <v>5</v>
      </c>
      <c r="C89" s="44" t="str">
        <f>'TKB TOAN TRUONG'!W24</f>
        <v>Van-HueV</v>
      </c>
      <c r="D89" s="44" t="str">
        <f>'TKB TOAN TRUONG'!X24</f>
        <v>Tin-MaiT</v>
      </c>
      <c r="E89" s="44" t="str">
        <f>'TKB TOAN TRUONG'!Y24</f>
        <v>Ly-QuynhL</v>
      </c>
      <c r="F89" s="44" t="str">
        <f>'TKB TOAN TRUONG'!Z24</f>
        <v>Toan-NgaT</v>
      </c>
      <c r="G89" s="44" t="str">
        <f>'TKB TOAN TRUONG'!AA24</f>
        <v>Hoa-MaiH</v>
      </c>
      <c r="H89" s="44" t="str">
        <f>'TKB TOAN TRUONG'!AB24</f>
        <v>Toan-NguyetT</v>
      </c>
      <c r="I89" s="44" t="str">
        <f>'TKB TOAN TRUONG'!AC24</f>
        <v>Tin-QuyT</v>
      </c>
      <c r="J89" s="44" t="str">
        <f>'TKB TOAN TRUONG'!AD24</f>
        <v>Su-PhuongSu</v>
      </c>
      <c r="K89" s="44" t="str">
        <f>'TKB TOAN TRUONG'!AE24</f>
        <v>Hoa-TienH</v>
      </c>
      <c r="L89" s="44" t="str">
        <f>'TKB TOAN TRUONG'!AF24</f>
        <v>TA-LoanNN</v>
      </c>
    </row>
    <row r="90" spans="1:12" ht="43.5" customHeight="1">
      <c r="A90" s="98" t="s">
        <v>173</v>
      </c>
      <c r="B90" s="38">
        <v>1</v>
      </c>
      <c r="C90" s="44" t="str">
        <f>'TKB TOAN TRUONG'!W25</f>
        <v>Sinh-NganS</v>
      </c>
      <c r="D90" s="44" t="str">
        <f>'TKB TOAN TRUONG'!X25</f>
        <v>Van-HueV</v>
      </c>
      <c r="E90" s="44" t="str">
        <f>'TKB TOAN TRUONG'!Y25</f>
        <v>TA-ThanNN</v>
      </c>
      <c r="F90" s="44" t="str">
        <f>'TKB TOAN TRUONG'!Z25</f>
        <v>Ly-NhatL</v>
      </c>
      <c r="G90" s="44" t="str">
        <f>'TKB TOAN TRUONG'!AA25</f>
        <v>Dia-HuyD</v>
      </c>
      <c r="H90" s="44" t="str">
        <f>'TKB TOAN TRUONG'!AB25</f>
        <v>TA-HaNN</v>
      </c>
      <c r="I90" s="44" t="str">
        <f>'TKB TOAN TRUONG'!AC25</f>
        <v>Van-LocV</v>
      </c>
      <c r="J90" s="44" t="str">
        <f>'TKB TOAN TRUONG'!AD25</f>
        <v>Toan-AnhT</v>
      </c>
      <c r="K90" s="44" t="str">
        <f>'TKB TOAN TRUONG'!AE25</f>
        <v>Su-PhuongSu</v>
      </c>
      <c r="L90" s="44" t="str">
        <f>'TKB TOAN TRUONG'!AF25</f>
        <v>Tin-QuyT</v>
      </c>
    </row>
    <row r="91" spans="1:12" ht="43.5" customHeight="1">
      <c r="A91" s="99"/>
      <c r="B91" s="39">
        <v>2</v>
      </c>
      <c r="C91" s="44" t="str">
        <f>'TKB TOAN TRUONG'!W26</f>
        <v>KTNN-NganS</v>
      </c>
      <c r="D91" s="44" t="str">
        <f>'TKB TOAN TRUONG'!X26</f>
        <v>Van-HueV</v>
      </c>
      <c r="E91" s="44" t="str">
        <f>'TKB TOAN TRUONG'!Y26</f>
        <v>TA-ThanNN</v>
      </c>
      <c r="F91" s="44" t="str">
        <f>'TKB TOAN TRUONG'!Z26</f>
        <v>Van-HaV</v>
      </c>
      <c r="G91" s="44" t="str">
        <f>'TKB TOAN TRUONG'!AA26</f>
        <v>Ly-NhatL</v>
      </c>
      <c r="H91" s="44" t="str">
        <f>'TKB TOAN TRUONG'!AB26</f>
        <v>TA-HaNN</v>
      </c>
      <c r="I91" s="44" t="str">
        <f>'TKB TOAN TRUONG'!AC26</f>
        <v>Van-LocV</v>
      </c>
      <c r="J91" s="44" t="str">
        <f>'TKB TOAN TRUONG'!AD26</f>
        <v>Toan-AnhT</v>
      </c>
      <c r="K91" s="44" t="str">
        <f>'TKB TOAN TRUONG'!AE26</f>
        <v>Van-HoaV</v>
      </c>
      <c r="L91" s="44" t="str">
        <f>'TKB TOAN TRUONG'!AF26</f>
        <v>TA-LoanNN</v>
      </c>
    </row>
    <row r="92" spans="1:12" ht="43.5" customHeight="1">
      <c r="A92" s="99"/>
      <c r="B92" s="39">
        <v>3</v>
      </c>
      <c r="C92" s="44" t="str">
        <f>'TKB TOAN TRUONG'!W27</f>
        <v>TD-DanTD</v>
      </c>
      <c r="D92" s="44" t="str">
        <f>'TKB TOAN TRUONG'!X27</f>
        <v>KTNN-NganS</v>
      </c>
      <c r="E92" s="44" t="str">
        <f>'TKB TOAN TRUONG'!Y27</f>
        <v>GDQP-ThuanQP</v>
      </c>
      <c r="F92" s="44" t="str">
        <f>'TKB TOAN TRUONG'!Z27</f>
        <v>Van-HaV</v>
      </c>
      <c r="G92" s="44" t="str">
        <f>'TKB TOAN TRUONG'!AA27</f>
        <v>Tin-QuyT</v>
      </c>
      <c r="H92" s="44" t="str">
        <f>'TKB TOAN TRUONG'!AB27</f>
        <v>Tin-DLanT</v>
      </c>
      <c r="I92" s="44" t="str">
        <f>'TKB TOAN TRUONG'!AC27</f>
        <v>TA-LoanNN</v>
      </c>
      <c r="J92" s="44" t="str">
        <f>'TKB TOAN TRUONG'!AD27</f>
        <v>Van-NguyetV</v>
      </c>
      <c r="K92" s="44" t="str">
        <f>'TKB TOAN TRUONG'!AE27</f>
        <v>TA-HaNN</v>
      </c>
      <c r="L92" s="44" t="str">
        <f>'TKB TOAN TRUONG'!AF27</f>
        <v>Hoa-MaiH</v>
      </c>
    </row>
    <row r="93" spans="1:12" ht="43.5" customHeight="1">
      <c r="A93" s="99"/>
      <c r="B93" s="39">
        <v>4</v>
      </c>
      <c r="C93" s="44" t="str">
        <f>'TKB TOAN TRUONG'!W28</f>
        <v>Tin-QuyT</v>
      </c>
      <c r="D93" s="44" t="str">
        <f>'TKB TOAN TRUONG'!X28</f>
        <v>TA-LoanNN</v>
      </c>
      <c r="E93" s="44" t="str">
        <f>'TKB TOAN TRUONG'!Y28</f>
        <v>TD-DanTD</v>
      </c>
      <c r="F93" s="44" t="str">
        <f>'TKB TOAN TRUONG'!Z28</f>
        <v>Hoa-TienH</v>
      </c>
      <c r="G93" s="44" t="str">
        <f>'TKB TOAN TRUONG'!AA28</f>
        <v>TD-SauTD</v>
      </c>
      <c r="H93" s="44" t="str">
        <f>'TKB TOAN TRUONG'!AB28</f>
        <v>Van-LocV</v>
      </c>
      <c r="I93" s="44" t="str">
        <f>'TKB TOAN TRUONG'!AC28</f>
        <v>GDQP-ThuanQP</v>
      </c>
      <c r="J93" s="44" t="str">
        <f>'TKB TOAN TRUONG'!AD28</f>
        <v>Van-NguyetV</v>
      </c>
      <c r="K93" s="44" t="str">
        <f>'TKB TOAN TRUONG'!AE28</f>
        <v>TA-HaNN</v>
      </c>
      <c r="L93" s="44" t="str">
        <f>'TKB TOAN TRUONG'!AF28</f>
        <v>Toan-NguyetT</v>
      </c>
    </row>
    <row r="94" spans="1:12" ht="43.5" customHeight="1" thickBot="1">
      <c r="A94" s="100"/>
      <c r="B94" s="40">
        <v>5</v>
      </c>
      <c r="C94" s="44" t="str">
        <f>'TKB TOAN TRUONG'!W29</f>
        <v>Ly-ThaiL</v>
      </c>
      <c r="D94" s="44" t="str">
        <f>'TKB TOAN TRUONG'!X29</f>
        <v>TA-LoanNN</v>
      </c>
      <c r="E94" s="44" t="str">
        <f>'TKB TOAN TRUONG'!Y29</f>
        <v>Tin-DLanT</v>
      </c>
      <c r="F94" s="44" t="str">
        <f>'TKB TOAN TRUONG'!Z29</f>
        <v>GDQP-ThuanQP</v>
      </c>
      <c r="G94" s="44" t="str">
        <f>'TKB TOAN TRUONG'!AA29</f>
        <v>Van-HueV</v>
      </c>
      <c r="H94" s="44" t="str">
        <f>'TKB TOAN TRUONG'!AB29</f>
        <v>Su-PhuongSu</v>
      </c>
      <c r="I94" s="44" t="str">
        <f>'TKB TOAN TRUONG'!AC29</f>
        <v>Toan-AnhT</v>
      </c>
      <c r="J94" s="44" t="str">
        <f>'TKB TOAN TRUONG'!AD29</f>
        <v>TA-ThuyNN</v>
      </c>
      <c r="K94" s="44" t="str">
        <f>'TKB TOAN TRUONG'!AE29</f>
        <v>Hoa-TienH</v>
      </c>
      <c r="L94" s="44" t="str">
        <f>'TKB TOAN TRUONG'!AF29</f>
        <v>Toan-NguyetT</v>
      </c>
    </row>
    <row r="95" spans="1:12" ht="43.5" customHeight="1">
      <c r="A95" s="98" t="s">
        <v>174</v>
      </c>
      <c r="B95" s="38">
        <v>1</v>
      </c>
      <c r="C95" s="44" t="str">
        <f>'TKB TOAN TRUONG'!W30</f>
        <v>GDQP-ThuanQP</v>
      </c>
      <c r="D95" s="44" t="str">
        <f>'TKB TOAN TRUONG'!X30</f>
        <v>Toan-Oanh</v>
      </c>
      <c r="E95" s="44" t="str">
        <f>'TKB TOAN TRUONG'!Y30</f>
        <v>TA-ThanNN</v>
      </c>
      <c r="F95" s="44" t="str">
        <f>'TKB TOAN TRUONG'!Z30</f>
        <v>Hoa-TienH</v>
      </c>
      <c r="G95" s="44" t="str">
        <f>'TKB TOAN TRUONG'!AA30</f>
        <v>Ly-NhatL</v>
      </c>
      <c r="H95" s="44" t="str">
        <f>'TKB TOAN TRUONG'!AB30</f>
        <v>GDCD-HuyenGD</v>
      </c>
      <c r="I95" s="44" t="str">
        <f>'TKB TOAN TRUONG'!AC30</f>
        <v>Toan-AnhT</v>
      </c>
      <c r="J95" s="44" t="str">
        <f>'TKB TOAN TRUONG'!AD30</f>
        <v>KTNN-HuyS</v>
      </c>
      <c r="K95" s="44" t="str">
        <f>'TKB TOAN TRUONG'!AE30</f>
        <v>Van-HoaV</v>
      </c>
      <c r="L95" s="44" t="str">
        <f>'TKB TOAN TRUONG'!AF30</f>
        <v>TD-HuyTD</v>
      </c>
    </row>
    <row r="96" spans="1:12" ht="43.5" customHeight="1">
      <c r="A96" s="99"/>
      <c r="B96" s="39">
        <v>2</v>
      </c>
      <c r="C96" s="44" t="str">
        <f>'TKB TOAN TRUONG'!W31</f>
        <v>Dia-HuyenD</v>
      </c>
      <c r="D96" s="44" t="str">
        <f>'TKB TOAN TRUONG'!X31</f>
        <v>Toan-Oanh</v>
      </c>
      <c r="E96" s="44" t="str">
        <f>'TKB TOAN TRUONG'!Y31</f>
        <v>KTNN-NganS</v>
      </c>
      <c r="F96" s="44" t="str">
        <f>'TKB TOAN TRUONG'!Z31</f>
        <v>Su-ThuyS</v>
      </c>
      <c r="G96" s="44" t="str">
        <f>'TKB TOAN TRUONG'!AA31</f>
        <v>Toan-SangT</v>
      </c>
      <c r="H96" s="44" t="str">
        <f>'TKB TOAN TRUONG'!AB31</f>
        <v>TD-HuyTD</v>
      </c>
      <c r="I96" s="44" t="str">
        <f>'TKB TOAN TRUONG'!AC31</f>
        <v>Toan-AnhT</v>
      </c>
      <c r="J96" s="44" t="str">
        <f>'TKB TOAN TRUONG'!AD31</f>
        <v>TA-ThuyNN</v>
      </c>
      <c r="K96" s="44" t="str">
        <f>'TKB TOAN TRUONG'!AE31</f>
        <v>Sinh-HuyS</v>
      </c>
      <c r="L96" s="44" t="str">
        <f>'TKB TOAN TRUONG'!AF31</f>
        <v>Ly-VietL</v>
      </c>
    </row>
    <row r="97" spans="1:12" ht="43.5" customHeight="1">
      <c r="A97" s="99"/>
      <c r="B97" s="39">
        <v>3</v>
      </c>
      <c r="C97" s="44" t="str">
        <f>'TKB TOAN TRUONG'!W32</f>
        <v>Hoa-HienH</v>
      </c>
      <c r="D97" s="44" t="str">
        <f>'TKB TOAN TRUONG'!X32</f>
        <v>Ly-NhatL</v>
      </c>
      <c r="E97" s="44" t="str">
        <f>'TKB TOAN TRUONG'!Y32</f>
        <v>Hoa-ThangH</v>
      </c>
      <c r="F97" s="44" t="str">
        <f>'TKB TOAN TRUONG'!Z32</f>
        <v>Sinh-NganS</v>
      </c>
      <c r="G97" s="44" t="str">
        <f>'TKB TOAN TRUONG'!AA32</f>
        <v>Toan-SangT</v>
      </c>
      <c r="H97" s="44" t="str">
        <f>'TKB TOAN TRUONG'!AB32</f>
        <v>Ly-VietL</v>
      </c>
      <c r="I97" s="44" t="str">
        <f>'TKB TOAN TRUONG'!AC32</f>
        <v>TD-HuyTD</v>
      </c>
      <c r="J97" s="44" t="str">
        <f>'TKB TOAN TRUONG'!AD32</f>
        <v>TA-ThuyNN</v>
      </c>
      <c r="K97" s="44" t="str">
        <f>'TKB TOAN TRUONG'!AE32</f>
        <v>GDCD-HanGD</v>
      </c>
      <c r="L97" s="44" t="str">
        <f>'TKB TOAN TRUONG'!AF32</f>
        <v>GDQP-ThuanQP</v>
      </c>
    </row>
    <row r="98" spans="1:12" ht="43.5" customHeight="1">
      <c r="A98" s="99"/>
      <c r="B98" s="39">
        <v>4</v>
      </c>
      <c r="C98" s="44" t="str">
        <f>'TKB TOAN TRUONG'!W33</f>
        <v>TA-ThuyNN</v>
      </c>
      <c r="D98" s="44" t="str">
        <f>'TKB TOAN TRUONG'!X33</f>
        <v>Hoa-MaiH</v>
      </c>
      <c r="E98" s="44" t="str">
        <f>'TKB TOAN TRUONG'!Y33</f>
        <v>Su-ThuyS</v>
      </c>
      <c r="F98" s="44" t="str">
        <f>'TKB TOAN TRUONG'!Z33</f>
        <v>Ly-NhatL</v>
      </c>
      <c r="G98" s="44" t="str">
        <f>'TKB TOAN TRUONG'!AA33</f>
        <v>TA-ThanNN</v>
      </c>
      <c r="H98" s="44" t="str">
        <f>'TKB TOAN TRUONG'!AB33</f>
        <v>Toan-NguyetT</v>
      </c>
      <c r="I98" s="44" t="str">
        <f>'TKB TOAN TRUONG'!AC33</f>
        <v>Sinh-HuyS</v>
      </c>
      <c r="J98" s="44" t="str">
        <f>'TKB TOAN TRUONG'!AD33</f>
        <v>Van-NguyetV</v>
      </c>
      <c r="K98" s="44" t="str">
        <f>'TKB TOAN TRUONG'!AE33</f>
        <v>TD-HuyTD</v>
      </c>
      <c r="L98" s="44" t="str">
        <f>'TKB TOAN TRUONG'!AF33</f>
        <v>TA-LoanNN</v>
      </c>
    </row>
    <row r="99" spans="1:12" ht="43.5" customHeight="1" thickBot="1">
      <c r="A99" s="100"/>
      <c r="B99" s="40">
        <v>5</v>
      </c>
      <c r="C99" s="44" t="str">
        <f>'TKB TOAN TRUONG'!W34</f>
        <v>TA-ThuyNN</v>
      </c>
      <c r="D99" s="44" t="str">
        <f>'TKB TOAN TRUONG'!X34</f>
        <v>GDCD-HanGD</v>
      </c>
      <c r="E99" s="44" t="str">
        <f>'TKB TOAN TRUONG'!Y34</f>
        <v>Ly-QuynhL</v>
      </c>
      <c r="F99" s="44" t="str">
        <f>'TKB TOAN TRUONG'!Z34</f>
        <v>Tin-MaiT</v>
      </c>
      <c r="G99" s="44" t="str">
        <f>'TKB TOAN TRUONG'!AA34</f>
        <v>TA-ThanNN</v>
      </c>
      <c r="H99" s="44" t="str">
        <f>'TKB TOAN TRUONG'!AB34</f>
        <v>Toan-NguyetT</v>
      </c>
      <c r="I99" s="44" t="str">
        <f>'TKB TOAN TRUONG'!AC34</f>
        <v>KTNN-HuyS</v>
      </c>
      <c r="J99" s="44" t="str">
        <f>'TKB TOAN TRUONG'!AD34</f>
        <v>Toan-AnhT</v>
      </c>
      <c r="K99" s="44" t="str">
        <f>'TKB TOAN TRUONG'!AE34</f>
        <v>GDQP-ThuanQP</v>
      </c>
      <c r="L99" s="44" t="str">
        <f>'TKB TOAN TRUONG'!AF34</f>
        <v>TA-LoanNN</v>
      </c>
    </row>
    <row r="101" spans="1:12" ht="18.75">
      <c r="I101" s="122" t="s">
        <v>248</v>
      </c>
      <c r="J101" s="122"/>
      <c r="K101" s="122"/>
      <c r="L101" s="122"/>
    </row>
    <row r="102" spans="1:12" ht="18.75">
      <c r="I102" s="101" t="s">
        <v>246</v>
      </c>
      <c r="J102" s="101"/>
      <c r="K102" s="101"/>
      <c r="L102" s="101"/>
    </row>
    <row r="103" spans="1:12">
      <c r="J103" s="111" t="s">
        <v>247</v>
      </c>
      <c r="K103" s="111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DoanHuy</cp:lastModifiedBy>
  <cp:lastPrinted>2019-01-18T15:56:16Z</cp:lastPrinted>
  <dcterms:created xsi:type="dcterms:W3CDTF">2015-01-08T08:23:50Z</dcterms:created>
  <dcterms:modified xsi:type="dcterms:W3CDTF">2019-01-18T16:05:01Z</dcterms:modified>
</cp:coreProperties>
</file>